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xelMichaelowa\Perspectives Dropbox\Axel Michaelowa\PC (2)\Documents\"/>
    </mc:Choice>
  </mc:AlternateContent>
  <xr:revisionPtr revIDLastSave="0" documentId="13_ncr:1_{D7C96B4B-88D2-4480-816E-789BCCE2EEB2}" xr6:coauthVersionLast="47" xr6:coauthVersionMax="47" xr10:uidLastSave="{00000000-0000-0000-0000-000000000000}"/>
  <bookViews>
    <workbookView xWindow="-104" yWindow="-104" windowWidth="22326" windowHeight="11947" xr2:uid="{0C004D3C-39CE-4657-A52C-50DED028AC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9" i="1"/>
  <c r="E8" i="1"/>
  <c r="E7" i="1"/>
  <c r="E6" i="1"/>
  <c r="D10" i="1"/>
  <c r="E10" i="1" s="1"/>
  <c r="B4" i="1"/>
  <c r="C11" i="1"/>
  <c r="C12" i="1" l="1"/>
  <c r="D11" i="1"/>
  <c r="E11" i="1" s="1"/>
  <c r="D12" i="1" l="1"/>
  <c r="E12" i="1" s="1"/>
  <c r="C13" i="1"/>
  <c r="D13" i="1" l="1"/>
  <c r="E13" i="1" s="1"/>
  <c r="C14" i="1"/>
  <c r="D14" i="1" l="1"/>
  <c r="E14" i="1" s="1"/>
  <c r="C15" i="1"/>
  <c r="D15" i="1" l="1"/>
  <c r="E15" i="1" s="1"/>
  <c r="C16" i="1"/>
  <c r="D16" i="1" l="1"/>
  <c r="E16" i="1" s="1"/>
  <c r="C17" i="1"/>
  <c r="D17" i="1" l="1"/>
  <c r="E17" i="1" s="1"/>
  <c r="C18" i="1"/>
  <c r="D18" i="1" l="1"/>
  <c r="E18" i="1" s="1"/>
  <c r="C19" i="1"/>
  <c r="D19" i="1" l="1"/>
  <c r="E19" i="1" s="1"/>
  <c r="C20" i="1"/>
  <c r="C21" i="1" l="1"/>
  <c r="D20" i="1"/>
  <c r="E20" i="1" s="1"/>
  <c r="C22" i="1" l="1"/>
  <c r="D21" i="1"/>
  <c r="E21" i="1" s="1"/>
  <c r="C23" i="1" l="1"/>
  <c r="D22" i="1"/>
  <c r="E22" i="1" s="1"/>
  <c r="C24" i="1" l="1"/>
  <c r="D23" i="1"/>
  <c r="E23" i="1" s="1"/>
  <c r="C25" i="1" l="1"/>
  <c r="D24" i="1"/>
  <c r="E24" i="1" s="1"/>
  <c r="C26" i="1" l="1"/>
  <c r="D25" i="1"/>
  <c r="E25" i="1" s="1"/>
  <c r="C27" i="1" l="1"/>
  <c r="D26" i="1"/>
  <c r="E26" i="1" s="1"/>
  <c r="C28" i="1" l="1"/>
  <c r="D27" i="1"/>
  <c r="E27" i="1" s="1"/>
  <c r="C29" i="1" l="1"/>
  <c r="D28" i="1"/>
  <c r="E28" i="1" s="1"/>
  <c r="D29" i="1" l="1"/>
  <c r="E29" i="1" s="1"/>
  <c r="C30" i="1"/>
  <c r="C31" i="1" l="1"/>
  <c r="D30" i="1"/>
  <c r="E30" i="1" s="1"/>
  <c r="C32" i="1" l="1"/>
  <c r="D31" i="1"/>
  <c r="E31" i="1" s="1"/>
  <c r="C33" i="1" l="1"/>
  <c r="D32" i="1"/>
  <c r="E32" i="1" s="1"/>
  <c r="C34" i="1" l="1"/>
  <c r="D33" i="1"/>
  <c r="E33" i="1" s="1"/>
  <c r="D34" i="1" l="1"/>
  <c r="E34" i="1" s="1"/>
  <c r="C35" i="1"/>
  <c r="D35" i="1" l="1"/>
  <c r="E35" i="1" s="1"/>
</calcChain>
</file>

<file path=xl/sharedStrings.xml><?xml version="1.0" encoding="utf-8"?>
<sst xmlns="http://schemas.openxmlformats.org/spreadsheetml/2006/main" count="6" uniqueCount="6">
  <si>
    <t>Annual factor</t>
  </si>
  <si>
    <t>DAF</t>
  </si>
  <si>
    <t>Year Reference</t>
  </si>
  <si>
    <t>Year netzero</t>
  </si>
  <si>
    <t>Yn-2021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</si>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</sst>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Continuous downward Adjustment Factor (DAF)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Decrease from 2021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Sheet1!$C$6:$C$35</c:f>
              <c:numCache>
                <c:formatCode>General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xVal>
          <c:yVal>
            <c:numRef>
              <c:f>Sheet1!$E$6:$E$35</c:f>
              <c:numCache>
                <c:formatCode>General</c:formatCode>
                <c:ptCount val="30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0.97</c:v>
                </c:pt>
                <c:pt idx="4">
                  <c:v>0.96</c:v>
                </c:pt>
                <c:pt idx="5">
                  <c:v>0.95</c:v>
                </c:pt>
                <c:pt idx="6">
                  <c:v>0.94</c:v>
                </c:pt>
                <c:pt idx="7">
                  <c:v>0.92999999999999994</c:v>
                </c:pt>
                <c:pt idx="8">
                  <c:v>0.92</c:v>
                </c:pt>
                <c:pt idx="9">
                  <c:v>0.91</c:v>
                </c:pt>
                <c:pt idx="10">
                  <c:v>0.9</c:v>
                </c:pt>
                <c:pt idx="11">
                  <c:v>0.89</c:v>
                </c:pt>
                <c:pt idx="12">
                  <c:v>0.88</c:v>
                </c:pt>
                <c:pt idx="13">
                  <c:v>0.87</c:v>
                </c:pt>
                <c:pt idx="14">
                  <c:v>0.86</c:v>
                </c:pt>
                <c:pt idx="15">
                  <c:v>0.85</c:v>
                </c:pt>
                <c:pt idx="16">
                  <c:v>0.84</c:v>
                </c:pt>
                <c:pt idx="17">
                  <c:v>0.83</c:v>
                </c:pt>
                <c:pt idx="18">
                  <c:v>0.82000000000000006</c:v>
                </c:pt>
                <c:pt idx="19">
                  <c:v>0.81</c:v>
                </c:pt>
                <c:pt idx="20">
                  <c:v>0.8</c:v>
                </c:pt>
                <c:pt idx="21">
                  <c:v>0.79</c:v>
                </c:pt>
                <c:pt idx="22">
                  <c:v>0.78</c:v>
                </c:pt>
                <c:pt idx="23">
                  <c:v>0.77</c:v>
                </c:pt>
                <c:pt idx="24">
                  <c:v>0.76</c:v>
                </c:pt>
                <c:pt idx="25">
                  <c:v>0.75</c:v>
                </c:pt>
                <c:pt idx="26">
                  <c:v>0.74</c:v>
                </c:pt>
                <c:pt idx="27">
                  <c:v>0.73</c:v>
                </c:pt>
                <c:pt idx="28">
                  <c:v>0.72</c:v>
                </c:pt>
                <c:pt idx="29">
                  <c:v>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07-44B7-95D9-B3598F219FB6}"/>
            </c:ext>
          </c:extLst>
        </c:ser>
        <c:ser>
          <c:idx val="1"/>
          <c:order val="1"/>
          <c:tx>
            <c:v>Decrease from 2030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Sheet1!$C$16:$C$35</c:f>
              <c:numCache>
                <c:formatCode>General</c:formatCode>
                <c:ptCount val="20"/>
                <c:pt idx="0">
                  <c:v>2031</c:v>
                </c:pt>
                <c:pt idx="1">
                  <c:v>2032</c:v>
                </c:pt>
                <c:pt idx="2">
                  <c:v>2033</c:v>
                </c:pt>
                <c:pt idx="3">
                  <c:v>2034</c:v>
                </c:pt>
                <c:pt idx="4">
                  <c:v>2035</c:v>
                </c:pt>
                <c:pt idx="5">
                  <c:v>2036</c:v>
                </c:pt>
                <c:pt idx="6">
                  <c:v>2037</c:v>
                </c:pt>
                <c:pt idx="7">
                  <c:v>2038</c:v>
                </c:pt>
                <c:pt idx="8">
                  <c:v>2039</c:v>
                </c:pt>
                <c:pt idx="9">
                  <c:v>2040</c:v>
                </c:pt>
                <c:pt idx="10">
                  <c:v>2041</c:v>
                </c:pt>
                <c:pt idx="11">
                  <c:v>2042</c:v>
                </c:pt>
                <c:pt idx="12">
                  <c:v>2043</c:v>
                </c:pt>
                <c:pt idx="13">
                  <c:v>2044</c:v>
                </c:pt>
                <c:pt idx="14">
                  <c:v>2045</c:v>
                </c:pt>
                <c:pt idx="15">
                  <c:v>2046</c:v>
                </c:pt>
                <c:pt idx="16">
                  <c:v>2047</c:v>
                </c:pt>
                <c:pt idx="17">
                  <c:v>2048</c:v>
                </c:pt>
                <c:pt idx="18">
                  <c:v>2049</c:v>
                </c:pt>
                <c:pt idx="19">
                  <c:v>2050</c:v>
                </c:pt>
              </c:numCache>
            </c:numRef>
          </c:xVal>
          <c:yVal>
            <c:numRef>
              <c:f>Sheet1!$F$16:$F$35</c:f>
              <c:numCache>
                <c:formatCode>General</c:formatCode>
                <c:ptCount val="20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0.97</c:v>
                </c:pt>
                <c:pt idx="4">
                  <c:v>0.96</c:v>
                </c:pt>
                <c:pt idx="5">
                  <c:v>0.95</c:v>
                </c:pt>
                <c:pt idx="6">
                  <c:v>0.94</c:v>
                </c:pt>
                <c:pt idx="7">
                  <c:v>0.93</c:v>
                </c:pt>
                <c:pt idx="8">
                  <c:v>0.92</c:v>
                </c:pt>
                <c:pt idx="9">
                  <c:v>0.91</c:v>
                </c:pt>
                <c:pt idx="10">
                  <c:v>0.9</c:v>
                </c:pt>
                <c:pt idx="11">
                  <c:v>0.89</c:v>
                </c:pt>
                <c:pt idx="12">
                  <c:v>0.88</c:v>
                </c:pt>
                <c:pt idx="13">
                  <c:v>0.87</c:v>
                </c:pt>
                <c:pt idx="14">
                  <c:v>0.86</c:v>
                </c:pt>
                <c:pt idx="15">
                  <c:v>0.85</c:v>
                </c:pt>
                <c:pt idx="16">
                  <c:v>0.84</c:v>
                </c:pt>
                <c:pt idx="17">
                  <c:v>0.83</c:v>
                </c:pt>
                <c:pt idx="18">
                  <c:v>0.82</c:v>
                </c:pt>
                <c:pt idx="19">
                  <c:v>0.81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674D-405A-AB15-58AA2293AD8C}"/>
            </c:ext>
          </c:extLst>
        </c:ser>
        <c:ser>
          <c:idx val="2"/>
          <c:order val="2"/>
          <c:tx>
            <c:v>Decrease from 2040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Sheet1!$C$25:$C$35</c:f>
              <c:numCache>
                <c:formatCode>General</c:formatCode>
                <c:ptCount val="11"/>
                <c:pt idx="0">
                  <c:v>2040</c:v>
                </c:pt>
                <c:pt idx="1">
                  <c:v>2041</c:v>
                </c:pt>
                <c:pt idx="2">
                  <c:v>2042</c:v>
                </c:pt>
                <c:pt idx="3">
                  <c:v>2043</c:v>
                </c:pt>
                <c:pt idx="4">
                  <c:v>2044</c:v>
                </c:pt>
                <c:pt idx="5">
                  <c:v>2045</c:v>
                </c:pt>
                <c:pt idx="6">
                  <c:v>2046</c:v>
                </c:pt>
                <c:pt idx="7">
                  <c:v>2047</c:v>
                </c:pt>
                <c:pt idx="8">
                  <c:v>2048</c:v>
                </c:pt>
                <c:pt idx="9">
                  <c:v>2049</c:v>
                </c:pt>
                <c:pt idx="10">
                  <c:v>2050</c:v>
                </c:pt>
              </c:numCache>
            </c:numRef>
          </c:xVal>
          <c:yVal>
            <c:numRef>
              <c:f>Sheet1!$G$25:$G$35</c:f>
              <c:numCache>
                <c:formatCode>General</c:formatCode>
                <c:ptCount val="11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0.97</c:v>
                </c:pt>
                <c:pt idx="4">
                  <c:v>0.96</c:v>
                </c:pt>
                <c:pt idx="5">
                  <c:v>0.95</c:v>
                </c:pt>
                <c:pt idx="6">
                  <c:v>0.94</c:v>
                </c:pt>
                <c:pt idx="7">
                  <c:v>0.93</c:v>
                </c:pt>
                <c:pt idx="8">
                  <c:v>0.92</c:v>
                </c:pt>
                <c:pt idx="9">
                  <c:v>0.91</c:v>
                </c:pt>
                <c:pt idx="10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674D-405A-AB15-58AA2293A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014672"/>
        <c:axId val="1637013232"/>
      </c:scatterChart>
      <c:valAx>
        <c:axId val="1637014672"/>
        <c:scaling>
          <c:orientation val="minMax"/>
          <c:max val="205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7013232"/>
        <c:crosses val="autoZero"/>
        <c:crossBetween val="midCat"/>
      </c:valAx>
      <c:valAx>
        <c:axId val="16370132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7014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082733966329678E-2"/>
          <c:y val="0.61394415070096919"/>
          <c:w val="0.6881557983836154"/>
          <c:h val="4.5290172061825611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Continuous downward Adjustment Factor (DAF)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Decrease from 2021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Sheet1!$C$6:$C$35</c:f>
              <c:numCache>
                <c:formatCode>General</c:formatCode>
                <c:ptCount val="3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</c:numCache>
            </c:numRef>
          </c:xVal>
          <c:yVal>
            <c:numRef>
              <c:f>Sheet1!$E$6:$E$35</c:f>
              <c:numCache>
                <c:formatCode>General</c:formatCode>
                <c:ptCount val="30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0.97</c:v>
                </c:pt>
                <c:pt idx="4">
                  <c:v>0.96</c:v>
                </c:pt>
                <c:pt idx="5">
                  <c:v>0.95</c:v>
                </c:pt>
                <c:pt idx="6">
                  <c:v>0.94</c:v>
                </c:pt>
                <c:pt idx="7">
                  <c:v>0.92999999999999994</c:v>
                </c:pt>
                <c:pt idx="8">
                  <c:v>0.92</c:v>
                </c:pt>
                <c:pt idx="9">
                  <c:v>0.91</c:v>
                </c:pt>
                <c:pt idx="10">
                  <c:v>0.9</c:v>
                </c:pt>
                <c:pt idx="11">
                  <c:v>0.89</c:v>
                </c:pt>
                <c:pt idx="12">
                  <c:v>0.88</c:v>
                </c:pt>
                <c:pt idx="13">
                  <c:v>0.87</c:v>
                </c:pt>
                <c:pt idx="14">
                  <c:v>0.86</c:v>
                </c:pt>
                <c:pt idx="15">
                  <c:v>0.85</c:v>
                </c:pt>
                <c:pt idx="16">
                  <c:v>0.84</c:v>
                </c:pt>
                <c:pt idx="17">
                  <c:v>0.83</c:v>
                </c:pt>
                <c:pt idx="18">
                  <c:v>0.82000000000000006</c:v>
                </c:pt>
                <c:pt idx="19">
                  <c:v>0.81</c:v>
                </c:pt>
                <c:pt idx="20">
                  <c:v>0.8</c:v>
                </c:pt>
                <c:pt idx="21">
                  <c:v>0.79</c:v>
                </c:pt>
                <c:pt idx="22">
                  <c:v>0.78</c:v>
                </c:pt>
                <c:pt idx="23">
                  <c:v>0.77</c:v>
                </c:pt>
                <c:pt idx="24">
                  <c:v>0.76</c:v>
                </c:pt>
                <c:pt idx="25">
                  <c:v>0.75</c:v>
                </c:pt>
                <c:pt idx="26">
                  <c:v>0.74</c:v>
                </c:pt>
                <c:pt idx="27">
                  <c:v>0.73</c:v>
                </c:pt>
                <c:pt idx="28">
                  <c:v>0.72</c:v>
                </c:pt>
                <c:pt idx="29">
                  <c:v>0.71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5D-4D34-98EB-E0E23C0F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014672"/>
        <c:axId val="1637013232"/>
      </c:scatterChart>
      <c:valAx>
        <c:axId val="1637014672"/>
        <c:scaling>
          <c:orientation val="minMax"/>
          <c:max val="2050"/>
          <c:min val="2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7013232"/>
        <c:crosses val="autoZero"/>
        <c:crossBetween val="midCat"/>
      </c:valAx>
      <c:valAx>
        <c:axId val="16370132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37014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082733966329678E-2"/>
          <c:y val="0.61394415070096919"/>
          <c:w val="0.6881557983836154"/>
          <c:h val="4.5290172061825611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</xdr:colOff>
      <xdr:row>4</xdr:row>
      <xdr:rowOff>11430</xdr:rowOff>
    </xdr:from>
    <xdr:to>
      <xdr:col>19</xdr:col>
      <xdr:colOff>0</xdr:colOff>
      <xdr:row>29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B0C30C-9348-4754-7D2F-6699CDEE6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31</xdr:row>
      <xdr:rowOff>0</xdr:rowOff>
    </xdr:from>
    <xdr:to>
      <xdr:col>18</xdr:col>
      <xdr:colOff>632308</xdr:colOff>
      <xdr:row>56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308725-7CAE-4EE2-8B5E-E4BF86F36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21946</xdr:colOff>
      <xdr:row>33</xdr:row>
      <xdr:rowOff>87782</xdr:rowOff>
    </xdr:from>
    <xdr:to>
      <xdr:col>14</xdr:col>
      <xdr:colOff>29261</xdr:colOff>
      <xdr:row>37</xdr:row>
      <xdr:rowOff>131673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51CBEE5-DD9B-D7EA-DDEF-D9584BA5E8D0}"/>
            </a:ext>
          </a:extLst>
        </xdr:cNvPr>
        <xdr:cNvCxnSpPr/>
      </xdr:nvCxnSpPr>
      <xdr:spPr>
        <a:xfrm>
          <a:off x="8361274" y="6122822"/>
          <a:ext cx="7315" cy="775411"/>
        </a:xfrm>
        <a:prstGeom prst="line">
          <a:avLst/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343814</xdr:colOff>
      <xdr:row>33</xdr:row>
      <xdr:rowOff>102413</xdr:rowOff>
    </xdr:from>
    <xdr:to>
      <xdr:col>15</xdr:col>
      <xdr:colOff>351129</xdr:colOff>
      <xdr:row>37</xdr:row>
      <xdr:rowOff>146304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51CBEE5-DD9B-D7EA-DDEF-D9584BA5E8D0}"/>
            </a:ext>
          </a:extLst>
        </xdr:cNvPr>
        <xdr:cNvCxnSpPr/>
      </xdr:nvCxnSpPr>
      <xdr:spPr>
        <a:xfrm>
          <a:off x="9326880" y="6137453"/>
          <a:ext cx="7315" cy="775411"/>
        </a:xfrm>
        <a:prstGeom prst="line">
          <a:avLst/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0.3529</cdr:x>
      <cdr:y>0.09275</cdr:y>
    </cdr:from>
    <cdr:to>
      <cdr:x>0.35404</cdr:x>
      <cdr:y>0.25662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B591E32-4968-7CBF-8DC9-349C2688B30C}"/>
            </a:ext>
          </a:extLst>
        </cdr:cNvPr>
        <cdr:cNvCxnSpPr/>
      </cdr:nvCxnSpPr>
      <cdr:spPr>
        <a:xfrm xmlns:a="http://schemas.openxmlformats.org/drawingml/2006/main">
          <a:off x="2267712" y="438912"/>
          <a:ext cx="7315" cy="775411"/>
        </a:xfrm>
        <a:prstGeom xmlns:a="http://schemas.openxmlformats.org/drawingml/2006/main" prst="line">
          <a:avLst/>
        </a:prstGeom>
        <a:ln xmlns:a="http://schemas.openxmlformats.org/drawingml/2006/main" w="19050" cap="flat" cmpd="sng" algn="ctr">
          <a:solidFill>
            <a:schemeClr val="accent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54DF-1068-4E6A-B849-5A9D0F2197CC}">
  <dimension ref="A1:H35"/>
  <sheetViews>
    <sheetView tabSelected="1" topLeftCell="A28" workbookViewId="0">
      <selection activeCell="F44" sqref="F44"/>
    </sheetView>
  </sheetViews>
  <sheetFormatPr defaultRowHeight="14.4" x14ac:dyDescent="0.3"/>
  <cols>
    <col min="1" max="1" width="13.59765625" bestFit="1" customWidth="1"/>
    <col min="2" max="8" width="6.796875" customWidth="1"/>
  </cols>
  <sheetData>
    <row r="1" spans="1:8" x14ac:dyDescent="0.3">
      <c r="B1">
        <v>2021</v>
      </c>
    </row>
    <row r="2" spans="1:8" x14ac:dyDescent="0.3">
      <c r="A2" t="s">
        <v>2</v>
      </c>
      <c r="B2">
        <v>2025</v>
      </c>
    </row>
    <row r="3" spans="1:8" x14ac:dyDescent="0.3">
      <c r="A3" t="s">
        <v>3</v>
      </c>
      <c r="B3">
        <v>2050</v>
      </c>
      <c r="E3" t="str">
        <f>"Decrease from 2021"</f>
        <v>Decrease from 2021</v>
      </c>
    </row>
    <row r="4" spans="1:8" x14ac:dyDescent="0.3">
      <c r="A4" t="s">
        <v>0</v>
      </c>
      <c r="B4">
        <f>1/(B3-B2)</f>
        <v>0.04</v>
      </c>
      <c r="E4">
        <v>0.01</v>
      </c>
    </row>
    <row r="5" spans="1:8" x14ac:dyDescent="0.3">
      <c r="B5" s="4" t="s">
        <v>5</v>
      </c>
      <c r="C5" s="4"/>
      <c r="D5" s="1" t="s">
        <v>4</v>
      </c>
      <c r="E5" s="1" t="s">
        <v>1</v>
      </c>
      <c r="F5" s="1"/>
      <c r="G5" s="1"/>
      <c r="H5" s="1"/>
    </row>
    <row r="6" spans="1:8" x14ac:dyDescent="0.3">
      <c r="B6" s="2">
        <v>1</v>
      </c>
      <c r="C6" s="2">
        <v>2021</v>
      </c>
      <c r="D6" s="2">
        <v>0</v>
      </c>
      <c r="E6" s="2">
        <f>IF(1-D6*$E$4&lt;0,0,1-D6*$E$4)</f>
        <v>1</v>
      </c>
      <c r="F6" s="3"/>
      <c r="G6" s="3"/>
      <c r="H6" s="3"/>
    </row>
    <row r="7" spans="1:8" x14ac:dyDescent="0.3">
      <c r="B7" s="2">
        <v>2</v>
      </c>
      <c r="C7" s="2">
        <v>2022</v>
      </c>
      <c r="D7" s="2">
        <v>1</v>
      </c>
      <c r="E7" s="2">
        <f>IF(1-D7*$E$4&lt;0,0,1-D7*$E$4)</f>
        <v>0.99</v>
      </c>
      <c r="F7" s="3"/>
      <c r="G7" s="3"/>
      <c r="H7" s="3"/>
    </row>
    <row r="8" spans="1:8" x14ac:dyDescent="0.3">
      <c r="B8" s="2">
        <v>3</v>
      </c>
      <c r="C8" s="2">
        <v>2023</v>
      </c>
      <c r="D8" s="2">
        <v>2</v>
      </c>
      <c r="E8" s="2">
        <f>IF(1-D8*$E$4&lt;0,0,1-D8*$E$4)</f>
        <v>0.98</v>
      </c>
      <c r="F8" s="3"/>
      <c r="G8" s="3"/>
      <c r="H8" s="3"/>
    </row>
    <row r="9" spans="1:8" x14ac:dyDescent="0.3">
      <c r="B9" s="2">
        <v>4</v>
      </c>
      <c r="C9" s="2">
        <v>2024</v>
      </c>
      <c r="D9" s="2">
        <v>3</v>
      </c>
      <c r="E9" s="2">
        <f>IF(1-D9*$E$4&lt;0,0,1-D9*$E$4)</f>
        <v>0.97</v>
      </c>
      <c r="F9" s="3"/>
      <c r="G9" s="3"/>
      <c r="H9" s="3"/>
    </row>
    <row r="10" spans="1:8" x14ac:dyDescent="0.3">
      <c r="B10" s="2">
        <v>5</v>
      </c>
      <c r="C10" s="2">
        <v>2025</v>
      </c>
      <c r="D10" s="2">
        <f t="shared" ref="D10:D35" si="0">C10-$B$1</f>
        <v>4</v>
      </c>
      <c r="E10" s="2">
        <f>IF(1-D10*$E$4&lt;0,0,1-D10*$E$4)</f>
        <v>0.96</v>
      </c>
      <c r="F10" s="2"/>
      <c r="G10" s="2"/>
      <c r="H10" s="2"/>
    </row>
    <row r="11" spans="1:8" x14ac:dyDescent="0.3">
      <c r="B11" s="2">
        <v>6</v>
      </c>
      <c r="C11" s="2">
        <f>C10+1</f>
        <v>2026</v>
      </c>
      <c r="D11" s="2">
        <f t="shared" si="0"/>
        <v>5</v>
      </c>
      <c r="E11" s="2">
        <f t="shared" ref="E11:E35" si="1">IF(1-D11*$E$4&lt;0,0,1-D11*$E$4)</f>
        <v>0.95</v>
      </c>
      <c r="F11" s="2"/>
      <c r="G11" s="2"/>
      <c r="H11" s="2"/>
    </row>
    <row r="12" spans="1:8" x14ac:dyDescent="0.3">
      <c r="B12" s="2">
        <v>7</v>
      </c>
      <c r="C12" s="2">
        <f t="shared" ref="C12:C35" si="2">C11+1</f>
        <v>2027</v>
      </c>
      <c r="D12" s="2">
        <f t="shared" si="0"/>
        <v>6</v>
      </c>
      <c r="E12" s="2">
        <f t="shared" si="1"/>
        <v>0.94</v>
      </c>
      <c r="F12" s="2"/>
      <c r="G12" s="2"/>
      <c r="H12" s="2"/>
    </row>
    <row r="13" spans="1:8" x14ac:dyDescent="0.3">
      <c r="B13" s="2">
        <v>8</v>
      </c>
      <c r="C13" s="2">
        <f t="shared" si="2"/>
        <v>2028</v>
      </c>
      <c r="D13" s="2">
        <f t="shared" si="0"/>
        <v>7</v>
      </c>
      <c r="E13" s="2">
        <f t="shared" si="1"/>
        <v>0.92999999999999994</v>
      </c>
      <c r="F13" s="2"/>
      <c r="G13" s="2"/>
      <c r="H13" s="2"/>
    </row>
    <row r="14" spans="1:8" x14ac:dyDescent="0.3">
      <c r="B14" s="2">
        <v>9</v>
      </c>
      <c r="C14" s="2">
        <f t="shared" si="2"/>
        <v>2029</v>
      </c>
      <c r="D14" s="2">
        <f t="shared" si="0"/>
        <v>8</v>
      </c>
      <c r="E14" s="2">
        <f t="shared" si="1"/>
        <v>0.92</v>
      </c>
      <c r="F14" s="2"/>
      <c r="G14" s="2"/>
      <c r="H14" s="2"/>
    </row>
    <row r="15" spans="1:8" x14ac:dyDescent="0.3">
      <c r="B15" s="2">
        <v>10</v>
      </c>
      <c r="C15" s="2">
        <f t="shared" si="2"/>
        <v>2030</v>
      </c>
      <c r="D15" s="2">
        <f t="shared" si="0"/>
        <v>9</v>
      </c>
      <c r="E15" s="2">
        <f t="shared" si="1"/>
        <v>0.91</v>
      </c>
      <c r="F15" s="2"/>
      <c r="G15" s="2"/>
      <c r="H15" s="2"/>
    </row>
    <row r="16" spans="1:8" x14ac:dyDescent="0.3">
      <c r="B16" s="2">
        <v>11</v>
      </c>
      <c r="C16" s="2">
        <f t="shared" si="2"/>
        <v>2031</v>
      </c>
      <c r="D16" s="2">
        <f t="shared" si="0"/>
        <v>10</v>
      </c>
      <c r="E16" s="2">
        <f t="shared" si="1"/>
        <v>0.9</v>
      </c>
      <c r="F16" s="2">
        <v>1</v>
      </c>
      <c r="G16" s="2"/>
      <c r="H16" s="2"/>
    </row>
    <row r="17" spans="2:8" x14ac:dyDescent="0.3">
      <c r="B17" s="2">
        <v>12</v>
      </c>
      <c r="C17" s="2">
        <f t="shared" si="2"/>
        <v>2032</v>
      </c>
      <c r="D17" s="2">
        <f t="shared" si="0"/>
        <v>11</v>
      </c>
      <c r="E17" s="2">
        <f t="shared" si="1"/>
        <v>0.89</v>
      </c>
      <c r="F17" s="2">
        <v>0.99</v>
      </c>
      <c r="G17" s="2"/>
      <c r="H17" s="2"/>
    </row>
    <row r="18" spans="2:8" x14ac:dyDescent="0.3">
      <c r="B18" s="2">
        <v>13</v>
      </c>
      <c r="C18" s="2">
        <f t="shared" si="2"/>
        <v>2033</v>
      </c>
      <c r="D18" s="2">
        <f t="shared" si="0"/>
        <v>12</v>
      </c>
      <c r="E18" s="2">
        <f t="shared" si="1"/>
        <v>0.88</v>
      </c>
      <c r="F18" s="2">
        <v>0.98</v>
      </c>
      <c r="G18" s="2"/>
      <c r="H18" s="2"/>
    </row>
    <row r="19" spans="2:8" x14ac:dyDescent="0.3">
      <c r="B19" s="2">
        <v>14</v>
      </c>
      <c r="C19" s="2">
        <f t="shared" si="2"/>
        <v>2034</v>
      </c>
      <c r="D19" s="2">
        <f t="shared" si="0"/>
        <v>13</v>
      </c>
      <c r="E19" s="2">
        <f t="shared" si="1"/>
        <v>0.87</v>
      </c>
      <c r="F19" s="2">
        <v>0.97</v>
      </c>
      <c r="G19" s="2"/>
      <c r="H19" s="2"/>
    </row>
    <row r="20" spans="2:8" x14ac:dyDescent="0.3">
      <c r="B20" s="2">
        <v>15</v>
      </c>
      <c r="C20" s="2">
        <f t="shared" si="2"/>
        <v>2035</v>
      </c>
      <c r="D20" s="2">
        <f t="shared" si="0"/>
        <v>14</v>
      </c>
      <c r="E20" s="2">
        <f t="shared" si="1"/>
        <v>0.86</v>
      </c>
      <c r="F20" s="2">
        <v>0.96</v>
      </c>
      <c r="G20" s="2"/>
      <c r="H20" s="2"/>
    </row>
    <row r="21" spans="2:8" x14ac:dyDescent="0.3">
      <c r="B21" s="2">
        <v>16</v>
      </c>
      <c r="C21" s="2">
        <f t="shared" si="2"/>
        <v>2036</v>
      </c>
      <c r="D21" s="2">
        <f t="shared" si="0"/>
        <v>15</v>
      </c>
      <c r="E21" s="2">
        <f t="shared" si="1"/>
        <v>0.85</v>
      </c>
      <c r="F21" s="2">
        <v>0.95</v>
      </c>
      <c r="G21" s="2"/>
      <c r="H21" s="2"/>
    </row>
    <row r="22" spans="2:8" x14ac:dyDescent="0.3">
      <c r="B22" s="2">
        <v>17</v>
      </c>
      <c r="C22" s="2">
        <f t="shared" si="2"/>
        <v>2037</v>
      </c>
      <c r="D22" s="2">
        <f t="shared" si="0"/>
        <v>16</v>
      </c>
      <c r="E22" s="2">
        <f t="shared" si="1"/>
        <v>0.84</v>
      </c>
      <c r="F22" s="2">
        <v>0.94</v>
      </c>
      <c r="G22" s="2"/>
      <c r="H22" s="2"/>
    </row>
    <row r="23" spans="2:8" x14ac:dyDescent="0.3">
      <c r="B23" s="2">
        <v>18</v>
      </c>
      <c r="C23" s="2">
        <f t="shared" si="2"/>
        <v>2038</v>
      </c>
      <c r="D23" s="2">
        <f t="shared" si="0"/>
        <v>17</v>
      </c>
      <c r="E23" s="2">
        <f t="shared" si="1"/>
        <v>0.83</v>
      </c>
      <c r="F23" s="2">
        <v>0.93</v>
      </c>
      <c r="G23" s="2"/>
      <c r="H23" s="2"/>
    </row>
    <row r="24" spans="2:8" x14ac:dyDescent="0.3">
      <c r="B24" s="2">
        <v>19</v>
      </c>
      <c r="C24" s="2">
        <f t="shared" si="2"/>
        <v>2039</v>
      </c>
      <c r="D24" s="2">
        <f t="shared" si="0"/>
        <v>18</v>
      </c>
      <c r="E24" s="2">
        <f t="shared" si="1"/>
        <v>0.82000000000000006</v>
      </c>
      <c r="F24" s="2">
        <v>0.92</v>
      </c>
      <c r="G24" s="2"/>
      <c r="H24" s="2"/>
    </row>
    <row r="25" spans="2:8" x14ac:dyDescent="0.3">
      <c r="B25" s="2">
        <v>20</v>
      </c>
      <c r="C25" s="2">
        <f t="shared" si="2"/>
        <v>2040</v>
      </c>
      <c r="D25" s="2">
        <f t="shared" si="0"/>
        <v>19</v>
      </c>
      <c r="E25" s="2">
        <f t="shared" si="1"/>
        <v>0.81</v>
      </c>
      <c r="F25" s="2">
        <v>0.91</v>
      </c>
      <c r="G25" s="2">
        <v>1</v>
      </c>
      <c r="H25" s="2"/>
    </row>
    <row r="26" spans="2:8" x14ac:dyDescent="0.3">
      <c r="B26" s="2">
        <v>21</v>
      </c>
      <c r="C26" s="2">
        <f t="shared" si="2"/>
        <v>2041</v>
      </c>
      <c r="D26" s="2">
        <f t="shared" si="0"/>
        <v>20</v>
      </c>
      <c r="E26" s="2">
        <f t="shared" si="1"/>
        <v>0.8</v>
      </c>
      <c r="F26" s="2">
        <v>0.9</v>
      </c>
      <c r="G26" s="2">
        <v>0.99</v>
      </c>
      <c r="H26" s="2"/>
    </row>
    <row r="27" spans="2:8" x14ac:dyDescent="0.3">
      <c r="B27" s="2">
        <v>22</v>
      </c>
      <c r="C27" s="2">
        <f t="shared" si="2"/>
        <v>2042</v>
      </c>
      <c r="D27" s="2">
        <f t="shared" si="0"/>
        <v>21</v>
      </c>
      <c r="E27" s="2">
        <f t="shared" si="1"/>
        <v>0.79</v>
      </c>
      <c r="F27" s="2">
        <v>0.89</v>
      </c>
      <c r="G27" s="2">
        <v>0.98</v>
      </c>
      <c r="H27" s="2"/>
    </row>
    <row r="28" spans="2:8" x14ac:dyDescent="0.3">
      <c r="B28" s="2">
        <v>23</v>
      </c>
      <c r="C28" s="2">
        <f t="shared" si="2"/>
        <v>2043</v>
      </c>
      <c r="D28" s="2">
        <f t="shared" si="0"/>
        <v>22</v>
      </c>
      <c r="E28" s="2">
        <f t="shared" si="1"/>
        <v>0.78</v>
      </c>
      <c r="F28" s="2">
        <v>0.88</v>
      </c>
      <c r="G28" s="2">
        <v>0.97</v>
      </c>
      <c r="H28" s="2"/>
    </row>
    <row r="29" spans="2:8" x14ac:dyDescent="0.3">
      <c r="B29" s="2">
        <v>24</v>
      </c>
      <c r="C29" s="2">
        <f t="shared" si="2"/>
        <v>2044</v>
      </c>
      <c r="D29" s="2">
        <f t="shared" si="0"/>
        <v>23</v>
      </c>
      <c r="E29" s="2">
        <f t="shared" si="1"/>
        <v>0.77</v>
      </c>
      <c r="F29" s="2">
        <v>0.87</v>
      </c>
      <c r="G29" s="2">
        <v>0.96</v>
      </c>
      <c r="H29" s="2"/>
    </row>
    <row r="30" spans="2:8" x14ac:dyDescent="0.3">
      <c r="B30" s="2">
        <v>25</v>
      </c>
      <c r="C30" s="2">
        <f t="shared" si="2"/>
        <v>2045</v>
      </c>
      <c r="D30" s="2">
        <f t="shared" si="0"/>
        <v>24</v>
      </c>
      <c r="E30" s="2">
        <f t="shared" si="1"/>
        <v>0.76</v>
      </c>
      <c r="F30" s="2">
        <v>0.86</v>
      </c>
      <c r="G30" s="2">
        <v>0.95</v>
      </c>
      <c r="H30" s="2"/>
    </row>
    <row r="31" spans="2:8" x14ac:dyDescent="0.3">
      <c r="B31" s="2">
        <v>26</v>
      </c>
      <c r="C31" s="2">
        <f t="shared" si="2"/>
        <v>2046</v>
      </c>
      <c r="D31" s="2">
        <f t="shared" si="0"/>
        <v>25</v>
      </c>
      <c r="E31" s="2">
        <f t="shared" si="1"/>
        <v>0.75</v>
      </c>
      <c r="F31" s="2">
        <v>0.85</v>
      </c>
      <c r="G31" s="2">
        <v>0.94</v>
      </c>
      <c r="H31" s="2"/>
    </row>
    <row r="32" spans="2:8" x14ac:dyDescent="0.3">
      <c r="B32" s="2">
        <v>27</v>
      </c>
      <c r="C32" s="2">
        <f t="shared" si="2"/>
        <v>2047</v>
      </c>
      <c r="D32" s="2">
        <f t="shared" si="0"/>
        <v>26</v>
      </c>
      <c r="E32" s="2">
        <f t="shared" si="1"/>
        <v>0.74</v>
      </c>
      <c r="F32" s="2">
        <v>0.84</v>
      </c>
      <c r="G32" s="2">
        <v>0.93</v>
      </c>
      <c r="H32" s="2"/>
    </row>
    <row r="33" spans="2:8" x14ac:dyDescent="0.3">
      <c r="B33" s="2">
        <v>28</v>
      </c>
      <c r="C33" s="2">
        <f t="shared" si="2"/>
        <v>2048</v>
      </c>
      <c r="D33" s="2">
        <f t="shared" si="0"/>
        <v>27</v>
      </c>
      <c r="E33" s="2">
        <f t="shared" si="1"/>
        <v>0.73</v>
      </c>
      <c r="F33" s="2">
        <v>0.83</v>
      </c>
      <c r="G33" s="2">
        <v>0.92</v>
      </c>
      <c r="H33" s="2"/>
    </row>
    <row r="34" spans="2:8" x14ac:dyDescent="0.3">
      <c r="B34" s="2">
        <v>29</v>
      </c>
      <c r="C34" s="2">
        <f t="shared" si="2"/>
        <v>2049</v>
      </c>
      <c r="D34" s="2">
        <f t="shared" si="0"/>
        <v>28</v>
      </c>
      <c r="E34" s="2">
        <f t="shared" si="1"/>
        <v>0.72</v>
      </c>
      <c r="F34" s="2">
        <v>0.82</v>
      </c>
      <c r="G34" s="2">
        <v>0.91</v>
      </c>
      <c r="H34" s="2"/>
    </row>
    <row r="35" spans="2:8" x14ac:dyDescent="0.3">
      <c r="B35" s="2">
        <v>30</v>
      </c>
      <c r="C35" s="2">
        <f t="shared" si="2"/>
        <v>2050</v>
      </c>
      <c r="D35" s="2">
        <f t="shared" si="0"/>
        <v>29</v>
      </c>
      <c r="E35" s="2">
        <f t="shared" si="1"/>
        <v>0.71</v>
      </c>
      <c r="F35" s="2">
        <v>0.81</v>
      </c>
      <c r="G35" s="2">
        <v>0.9</v>
      </c>
      <c r="H35" s="2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6730B0802B54A9F00C78B857E1443" ma:contentTypeVersion="29" ma:contentTypeDescription="Create a new document." ma:contentTypeScope="" ma:versionID="f0e2d70dafa41b6ef69430ad12182e9a">
  <xsd:schema xmlns:xsd="http://www.w3.org/2001/XMLSchema" xmlns:xs="http://www.w3.org/2001/XMLSchema" xmlns:p="http://schemas.microsoft.com/office/2006/metadata/properties" xmlns:ns2="819ae873-75e1-413b-9d00-7af9258cf281" xmlns:ns3="eb4559c4-8463-4985-927f-f0d558bff8f0" xmlns:ns4="13d80b15-5f07-43ab-b435-85767a7dac08" targetNamespace="http://schemas.microsoft.com/office/2006/metadata/properties" ma:root="true" ma:fieldsID="c8160be1ed514a7b5e37b70fef8dac54" ns2:_="" ns3:_="" ns4:_="">
    <xsd:import namespace="819ae873-75e1-413b-9d00-7af9258cf281"/>
    <xsd:import namespace="eb4559c4-8463-4985-927f-f0d558bff8f0"/>
    <xsd:import namespace="13d80b15-5f07-43ab-b435-85767a7da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Doc_x002e_SymbolNumber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Ready" minOccurs="0"/>
                <xsd:element ref="ns2:_Flow_SignoffStatus" minOccurs="0"/>
                <xsd:element ref="ns2:Teamleademail" minOccurs="0"/>
                <xsd:element ref="ns2:Drafter_x0028_s_x0029_" minOccurs="0"/>
                <xsd:element ref="ns2:Formatter_x0028_s_x0029_" minOccurs="0"/>
                <xsd:element ref="ns2:Status" minOccurs="0"/>
                <xsd:element ref="ns2:Approvinghostpar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ae873-75e1-413b-9d00-7af9258cf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oc_x002e_SymbolNumber" ma:index="12" nillable="true" ma:displayName="Doc. Symbol Number" ma:format="Dropdown" ma:internalName="Doc_x002e_SymbolNumber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d8c265a-5436-43a7-80c1-713d2827ff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ady" ma:index="26" nillable="true" ma:displayName="Ready" ma:default="1" ma:format="Dropdown" ma:internalName="Ready">
      <xsd:simpleType>
        <xsd:restriction base="dms:Boolean"/>
      </xsd:simpleType>
    </xsd:element>
    <xsd:element name="_Flow_SignoffStatus" ma:index="27" nillable="true" ma:displayName="Sign-off status" ma:format="Dropdown" ma:internalName="_x0024_Resources_x003a_core_x002c_Signoff_Status">
      <xsd:simpleType>
        <xsd:restriction base="dms:Choice">
          <xsd:enumeration value="WIP"/>
          <xsd:enumeration value="Ready for clearance"/>
          <xsd:enumeration value="Cleared"/>
          <xsd:enumeration value="Returned"/>
        </xsd:restriction>
      </xsd:simpleType>
    </xsd:element>
    <xsd:element name="Teamleademail" ma:index="28" nillable="true" ma:displayName="Team lead(s)" ma:format="Dropdown" ma:list="UserInfo" ma:SharePointGroup="0" ma:internalName="Teamleademai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er_x0028_s_x0029_" ma:index="29" nillable="true" ma:displayName="Drafter(s)" ma:format="Dropdown" ma:list="UserInfo" ma:SharePointGroup="0" ma:internalName="Drafter_x0028_s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rmatter_x0028_s_x0029_" ma:index="30" nillable="true" ma:displayName="Formatter(s)" ma:format="Dropdown" ma:list="UserInfo" ma:SharePointGroup="0" ma:internalName="Formatter_x0028_s_x0029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31" nillable="true" ma:displayName="Status" ma:default="1" ma:format="Dropdown" ma:internalName="Status">
      <xsd:simpleType>
        <xsd:restriction base="dms:Boolean"/>
      </xsd:simpleType>
    </xsd:element>
    <xsd:element name="Approvinghostparty" ma:index="32" nillable="true" ma:displayName="Approving host party" ma:format="Dropdown" ma:internalName="Approvinghostpart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559c4-8463-4985-927f-f0d558bff8f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1990851-a39d-4e76-9339-d9f3f2815fa8}" ma:internalName="TaxCatchAll" ma:showField="CatchAllData" ma:web="13d80b15-5f07-43ab-b435-85767a7da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80b15-5f07-43ab-b435-85767a7da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d8c265a-5436-43a7-80c1-713d2827ffd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inghostparty xmlns="819ae873-75e1-413b-9d00-7af9258cf281" xsi:nil="true"/>
    <lcf76f155ced4ddcb4097134ff3c332f xmlns="819ae873-75e1-413b-9d00-7af9258cf281">
      <Terms xmlns="http://schemas.microsoft.com/office/infopath/2007/PartnerControls"/>
    </lcf76f155ced4ddcb4097134ff3c332f>
    <TaxCatchAll xmlns="eb4559c4-8463-4985-927f-f0d558bff8f0" xsi:nil="true"/>
    <Formatter_x0028_s_x0029_ xmlns="819ae873-75e1-413b-9d00-7af9258cf281">
      <UserInfo>
        <DisplayName/>
        <AccountId xsi:nil="true"/>
        <AccountType/>
      </UserInfo>
    </Formatter_x0028_s_x0029_>
    <Ready xmlns="819ae873-75e1-413b-9d00-7af9258cf281">true</Ready>
    <Doc_x002e_SymbolNumber xmlns="819ae873-75e1-413b-9d00-7af9258cf281">MEP012-A03-CFI-Electricity-Generation-Perspectives_Climate_Research-4_Appendix2</Doc_x002e_SymbolNumber>
    <_Flow_SignoffStatus xmlns="819ae873-75e1-413b-9d00-7af9258cf281" xsi:nil="true"/>
    <Status xmlns="819ae873-75e1-413b-9d00-7af9258cf281">true</Status>
    <Teamleademail xmlns="819ae873-75e1-413b-9d00-7af9258cf281">
      <UserInfo>
        <DisplayName/>
        <AccountId xsi:nil="true"/>
        <AccountType/>
      </UserInfo>
    </Teamleademail>
    <Drafter_x0028_s_x0029_ xmlns="819ae873-75e1-413b-9d00-7af9258cf281">
      <UserInfo>
        <DisplayName/>
        <AccountId xsi:nil="true"/>
        <AccountType/>
      </UserInfo>
    </Drafter_x0028_s_x0029_>
  </documentManagement>
</p:properties>
</file>

<file path=customXml/itemProps1.xml><?xml version="1.0" encoding="utf-8"?>
<ds:datastoreItem xmlns:ds="http://schemas.openxmlformats.org/officeDocument/2006/customXml" ds:itemID="{1DDCBFA0-6F94-41AC-8819-B69FDBF25046}"/>
</file>

<file path=customXml/itemProps2.xml><?xml version="1.0" encoding="utf-8"?>
<ds:datastoreItem xmlns:ds="http://schemas.openxmlformats.org/officeDocument/2006/customXml" ds:itemID="{71D766BE-81F3-44A9-BEB6-9A838CD2E04A}"/>
</file>

<file path=customXml/itemProps3.xml><?xml version="1.0" encoding="utf-8"?>
<ds:datastoreItem xmlns:ds="http://schemas.openxmlformats.org/officeDocument/2006/customXml" ds:itemID="{4A72D84C-21B8-43F2-9EBB-0EB1B6639CF5}"/>
</file>

<file path=customXml/itemProps4.xml><?xml version="1.0" encoding="utf-8"?>
<ds:datastoreItem xmlns:ds="http://schemas.openxmlformats.org/officeDocument/2006/customXml" ds:itemID="{67BAC3FF-D2D2-4715-ABA6-668BD3BD71D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MEP012-A03-CFI-Electricity-Generation-Perspectives_Climate_Research-4_Appendix2</dc:title>
  <dc:creator>Sven Feige</dc:creator>
  <cp:lastModifiedBy>Axel Michaelowa</cp:lastModifiedBy>
  <dcterms:created xsi:type="dcterms:W3CDTF">2026-02-03T07:43:01Z</dcterms:created>
  <dcterms:modified xsi:type="dcterms:W3CDTF">2026-04-01T09:18:57Z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0x0101008FB6730B0802B54A9F00C78B857E1443</vt:lpwstr>
  </property>
  <property fmtid="{D5CDD505-2E9C-101B-9397-08002B2CF9AE}" pid="3" name="MediaServiceImageTags">
    <vt:lpwstr/>
  </property>
</Properties>
</file>