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unfccc365-my.sharepoint.com/personal/sguendehou_unfccc_int/Documents/Guendehou Sabin/2024 Workshop on uncertainty in GHG inventories/Presentation consultant/"/>
    </mc:Choice>
  </mc:AlternateContent>
  <xr:revisionPtr revIDLastSave="0" documentId="8_{8852B198-84B1-49D7-9D54-E4CC70F7F8EC}" xr6:coauthVersionLast="47" xr6:coauthVersionMax="47" xr10:uidLastSave="{00000000-0000-0000-0000-000000000000}"/>
  <bookViews>
    <workbookView xWindow="-27660" yWindow="1140" windowWidth="21600" windowHeight="11265" xr2:uid="{00000000-000D-0000-FFFF-FFFF00000000}"/>
  </bookViews>
  <sheets>
    <sheet name="Census energy series" sheetId="1" r:id="rId1"/>
    <sheet name="Census elec corr" sheetId="3" r:id="rId2"/>
    <sheet name="Sampling STD vs SE" sheetId="4" r:id="rId3"/>
    <sheet name="C stock uncertainty" sheetId="5" r:id="rId4"/>
    <sheet name="_@RISKFitInformation" sheetId="7" state="hidden" r:id="rId5"/>
    <sheet name="Statistical Aluminium" sheetId="10" r:id="rId6"/>
    <sheet name="Linear Error Propagation" sheetId="23" r:id="rId7"/>
    <sheet name="Combined and asymmetric" sheetId="24" r:id="rId8"/>
    <sheet name="Key category" sheetId="25" r:id="rId9"/>
    <sheet name="Surrogate" sheetId="12" r:id="rId10"/>
    <sheet name="Interpolation-Extrapolation" sheetId="13" r:id="rId11"/>
    <sheet name="Comparison LEP vs MCS " sheetId="22" r:id="rId12"/>
  </sheets>
  <definedNames>
    <definedName name="_AtRisk_FitDataRange_FIT_91125_A573" localSheetId="11" hidden="1">#REF!</definedName>
    <definedName name="_AtRisk_FitDataRange_FIT_91125_A573" localSheetId="5" hidden="1">'Statistical Aluminium'!$C$50:$C$85</definedName>
    <definedName name="_AtRisk_FitDataRange_FIT_91125_A573" hidden="1">#REF!</definedName>
    <definedName name="_AtRisk_FitDataRange_FIT_F150E_1A09B" localSheetId="11" hidden="1">#REF!</definedName>
    <definedName name="_AtRisk_FitDataRange_FIT_F150E_1A09B" localSheetId="5" hidden="1">'Statistical Aluminium'!$C$6:$C$41</definedName>
    <definedName name="_AtRisk_FitDataRange_FIT_F150E_1A09B" hidden="1">#REF!</definedName>
    <definedName name="_xlnm._FilterDatabase" localSheetId="8" hidden="1">'Key category'!$B$3:$I$13</definedName>
    <definedName name="Pal_Workbook_GUID" hidden="1">"5VX5VU147I49LF2W6FLUB1IS"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5" l="1"/>
  <c r="D13" i="25"/>
  <c r="D12" i="25"/>
  <c r="D11" i="25"/>
  <c r="E11" i="25" s="1"/>
  <c r="G11" i="25" s="1"/>
  <c r="D10" i="25"/>
  <c r="E10" i="25" s="1"/>
  <c r="G10" i="25" s="1"/>
  <c r="D9" i="25"/>
  <c r="E9" i="25" s="1"/>
  <c r="G9" i="25" s="1"/>
  <c r="D8" i="25"/>
  <c r="D7" i="25"/>
  <c r="E7" i="25" s="1"/>
  <c r="G7" i="25" s="1"/>
  <c r="D6" i="25"/>
  <c r="D5" i="25"/>
  <c r="D4" i="25"/>
  <c r="D14" i="25" s="1"/>
  <c r="E8" i="25" s="1"/>
  <c r="G8" i="25" s="1"/>
  <c r="Q11" i="24"/>
  <c r="R9" i="24"/>
  <c r="Q9" i="24"/>
  <c r="P9" i="24"/>
  <c r="O9" i="24"/>
  <c r="F9" i="24"/>
  <c r="G9" i="24" s="1"/>
  <c r="P8" i="24"/>
  <c r="R8" i="24" s="1"/>
  <c r="O8" i="24"/>
  <c r="Q8" i="24" s="1"/>
  <c r="F8" i="24"/>
  <c r="G8" i="24" s="1"/>
  <c r="Q7" i="24"/>
  <c r="P7" i="24"/>
  <c r="R7" i="24" s="1"/>
  <c r="O7" i="24"/>
  <c r="F7" i="24"/>
  <c r="G7" i="24" s="1"/>
  <c r="R6" i="24"/>
  <c r="P6" i="24"/>
  <c r="O6" i="24"/>
  <c r="Q6" i="24" s="1"/>
  <c r="F6" i="24"/>
  <c r="G6" i="24" s="1"/>
  <c r="R5" i="24"/>
  <c r="Q5" i="24"/>
  <c r="P5" i="24"/>
  <c r="O5" i="24"/>
  <c r="F5" i="24"/>
  <c r="G5" i="24" s="1"/>
  <c r="M25" i="23"/>
  <c r="M18" i="23"/>
  <c r="M11" i="23"/>
  <c r="G23" i="23"/>
  <c r="G16" i="23"/>
  <c r="G7" i="23"/>
  <c r="E12" i="25" l="1"/>
  <c r="G12" i="25" s="1"/>
  <c r="E5" i="25"/>
  <c r="G5" i="25" s="1"/>
  <c r="E13" i="25"/>
  <c r="G13" i="25" s="1"/>
  <c r="E6" i="25"/>
  <c r="G6" i="25" s="1"/>
  <c r="E4" i="25"/>
  <c r="G4" i="25" s="1"/>
  <c r="G10" i="24"/>
  <c r="G11" i="24" s="1"/>
  <c r="Q10" i="24"/>
  <c r="R10" i="24"/>
  <c r="R11" i="24" s="1"/>
  <c r="G14" i="25" l="1"/>
  <c r="H4" i="25" s="1"/>
  <c r="I4" i="25" s="1"/>
  <c r="H6" i="25" l="1"/>
  <c r="H9" i="25"/>
  <c r="H7" i="25"/>
  <c r="H10" i="25"/>
  <c r="H11" i="25"/>
  <c r="H8" i="25"/>
  <c r="H12" i="25"/>
  <c r="H13" i="25"/>
  <c r="H5" i="25"/>
  <c r="I5" i="25" s="1"/>
  <c r="I6" i="25" s="1"/>
  <c r="I7" i="25" s="1"/>
  <c r="I8" i="25" s="1"/>
  <c r="I9" i="25" s="1"/>
  <c r="I10" i="25" s="1"/>
  <c r="I11" i="25" s="1"/>
  <c r="I12" i="25" s="1"/>
  <c r="I13" i="25" s="1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6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69" i="22"/>
  <c r="F70" i="22"/>
  <c r="F71" i="22"/>
  <c r="F72" i="22"/>
  <c r="F73" i="22"/>
  <c r="F74" i="22"/>
  <c r="F75" i="22"/>
  <c r="F76" i="22"/>
  <c r="F77" i="22"/>
  <c r="F78" i="22"/>
  <c r="F79" i="22"/>
  <c r="F80" i="22"/>
  <c r="F81" i="22"/>
  <c r="F82" i="22"/>
  <c r="F83" i="22"/>
  <c r="F84" i="22"/>
  <c r="F85" i="22"/>
  <c r="F86" i="22"/>
  <c r="F87" i="22"/>
  <c r="F88" i="22"/>
  <c r="F89" i="22"/>
  <c r="F90" i="22"/>
  <c r="F91" i="22"/>
  <c r="F92" i="22"/>
  <c r="F93" i="22"/>
  <c r="F94" i="22"/>
  <c r="F95" i="22"/>
  <c r="F96" i="22"/>
  <c r="F97" i="22"/>
  <c r="F98" i="22"/>
  <c r="F99" i="22"/>
  <c r="F100" i="22"/>
  <c r="F101" i="22"/>
  <c r="F102" i="22"/>
  <c r="F103" i="22"/>
  <c r="F104" i="22"/>
  <c r="F105" i="22"/>
  <c r="F106" i="22"/>
  <c r="F107" i="22"/>
  <c r="F108" i="22"/>
  <c r="F109" i="22"/>
  <c r="F110" i="22"/>
  <c r="F111" i="22"/>
  <c r="F112" i="22"/>
  <c r="F113" i="22"/>
  <c r="F114" i="22"/>
  <c r="F115" i="22"/>
  <c r="F116" i="22"/>
  <c r="F117" i="22"/>
  <c r="F118" i="22"/>
  <c r="F119" i="22"/>
  <c r="F120" i="22"/>
  <c r="F121" i="22"/>
  <c r="F122" i="22"/>
  <c r="F123" i="22"/>
  <c r="F124" i="22"/>
  <c r="F125" i="22"/>
  <c r="F126" i="22"/>
  <c r="F127" i="22"/>
  <c r="F128" i="22"/>
  <c r="F129" i="22"/>
  <c r="F130" i="22"/>
  <c r="F131" i="22"/>
  <c r="F132" i="22"/>
  <c r="F133" i="22"/>
  <c r="F134" i="22"/>
  <c r="F135" i="22"/>
  <c r="F136" i="22"/>
  <c r="F137" i="22"/>
  <c r="F138" i="22"/>
  <c r="F139" i="22"/>
  <c r="F140" i="22"/>
  <c r="F141" i="22"/>
  <c r="F142" i="22"/>
  <c r="F143" i="22"/>
  <c r="F144" i="22"/>
  <c r="F145" i="22"/>
  <c r="F146" i="22"/>
  <c r="F147" i="22"/>
  <c r="F148" i="22"/>
  <c r="F149" i="22"/>
  <c r="F150" i="22"/>
  <c r="F151" i="22"/>
  <c r="F152" i="22"/>
  <c r="F153" i="22"/>
  <c r="F154" i="22"/>
  <c r="F155" i="22"/>
  <c r="F156" i="22"/>
  <c r="F157" i="22"/>
  <c r="F158" i="22"/>
  <c r="F159" i="22"/>
  <c r="F160" i="22"/>
  <c r="F161" i="22"/>
  <c r="F162" i="22"/>
  <c r="F163" i="22"/>
  <c r="F164" i="22"/>
  <c r="F165" i="22"/>
  <c r="F166" i="22"/>
  <c r="F167" i="22"/>
  <c r="F168" i="22"/>
  <c r="F169" i="22"/>
  <c r="F170" i="22"/>
  <c r="F171" i="22"/>
  <c r="F172" i="22"/>
  <c r="F173" i="22"/>
  <c r="F174" i="22"/>
  <c r="F175" i="22"/>
  <c r="F176" i="22"/>
  <c r="F177" i="22"/>
  <c r="F178" i="22"/>
  <c r="F179" i="22"/>
  <c r="F180" i="22"/>
  <c r="F181" i="22"/>
  <c r="F182" i="22"/>
  <c r="F183" i="22"/>
  <c r="F184" i="22"/>
  <c r="F185" i="22"/>
  <c r="F186" i="22"/>
  <c r="F187" i="22"/>
  <c r="F188" i="22"/>
  <c r="F189" i="22"/>
  <c r="F190" i="22"/>
  <c r="F191" i="22"/>
  <c r="F192" i="22"/>
  <c r="F193" i="22"/>
  <c r="F194" i="22"/>
  <c r="F195" i="22"/>
  <c r="F196" i="22"/>
  <c r="F197" i="22"/>
  <c r="F198" i="22"/>
  <c r="F199" i="22"/>
  <c r="F200" i="22"/>
  <c r="F201" i="22"/>
  <c r="F202" i="22"/>
  <c r="F203" i="22"/>
  <c r="F204" i="22"/>
  <c r="F205" i="22"/>
  <c r="F206" i="22"/>
  <c r="F207" i="22"/>
  <c r="F208" i="22"/>
  <c r="F209" i="22"/>
  <c r="F210" i="22"/>
  <c r="F211" i="22"/>
  <c r="F212" i="22"/>
  <c r="F213" i="22"/>
  <c r="F214" i="22"/>
  <c r="F215" i="22"/>
  <c r="F216" i="22"/>
  <c r="F217" i="22"/>
  <c r="F218" i="22"/>
  <c r="F219" i="22"/>
  <c r="F220" i="22"/>
  <c r="F221" i="22"/>
  <c r="F222" i="22"/>
  <c r="F223" i="22"/>
  <c r="F224" i="22"/>
  <c r="F225" i="22"/>
  <c r="F226" i="22"/>
  <c r="F227" i="22"/>
  <c r="F228" i="22"/>
  <c r="F229" i="22"/>
  <c r="F230" i="22"/>
  <c r="F231" i="22"/>
  <c r="F232" i="22"/>
  <c r="F233" i="22"/>
  <c r="F234" i="22"/>
  <c r="F235" i="22"/>
  <c r="F236" i="22"/>
  <c r="F237" i="22"/>
  <c r="F238" i="22"/>
  <c r="F239" i="22"/>
  <c r="F240" i="22"/>
  <c r="F241" i="22"/>
  <c r="F242" i="22"/>
  <c r="F243" i="22"/>
  <c r="F244" i="22"/>
  <c r="F245" i="22"/>
  <c r="F246" i="22"/>
  <c r="F247" i="22"/>
  <c r="F248" i="22"/>
  <c r="F249" i="22"/>
  <c r="F250" i="22"/>
  <c r="F251" i="22"/>
  <c r="F252" i="22"/>
  <c r="F253" i="22"/>
  <c r="F254" i="22"/>
  <c r="F255" i="22"/>
  <c r="F256" i="22"/>
  <c r="F257" i="22"/>
  <c r="F258" i="22"/>
  <c r="F259" i="22"/>
  <c r="F260" i="22"/>
  <c r="F261" i="22"/>
  <c r="F262" i="22"/>
  <c r="F263" i="22"/>
  <c r="F264" i="22"/>
  <c r="F265" i="22"/>
  <c r="F266" i="22"/>
  <c r="F267" i="22"/>
  <c r="F268" i="22"/>
  <c r="F269" i="22"/>
  <c r="F270" i="22"/>
  <c r="F271" i="22"/>
  <c r="F272" i="22"/>
  <c r="F273" i="22"/>
  <c r="F274" i="22"/>
  <c r="F275" i="22"/>
  <c r="F276" i="22"/>
  <c r="F277" i="22"/>
  <c r="F278" i="22"/>
  <c r="F279" i="22"/>
  <c r="F280" i="22"/>
  <c r="F281" i="22"/>
  <c r="F282" i="22"/>
  <c r="F283" i="22"/>
  <c r="F284" i="22"/>
  <c r="F285" i="22"/>
  <c r="F286" i="22"/>
  <c r="F287" i="22"/>
  <c r="F288" i="22"/>
  <c r="F289" i="22"/>
  <c r="F290" i="22"/>
  <c r="F291" i="22"/>
  <c r="F292" i="22"/>
  <c r="F293" i="22"/>
  <c r="F294" i="22"/>
  <c r="F295" i="22"/>
  <c r="F296" i="22"/>
  <c r="F297" i="22"/>
  <c r="F298" i="22"/>
  <c r="F299" i="22"/>
  <c r="F300" i="22"/>
  <c r="F301" i="22"/>
  <c r="F302" i="22"/>
  <c r="F303" i="22"/>
  <c r="F304" i="22"/>
  <c r="F305" i="22"/>
  <c r="F306" i="22"/>
  <c r="F307" i="22"/>
  <c r="F308" i="22"/>
  <c r="F309" i="22"/>
  <c r="F310" i="22"/>
  <c r="F311" i="22"/>
  <c r="F312" i="22"/>
  <c r="F313" i="22"/>
  <c r="F314" i="22"/>
  <c r="F315" i="22"/>
  <c r="F316" i="22"/>
  <c r="F317" i="22"/>
  <c r="F318" i="22"/>
  <c r="F319" i="22"/>
  <c r="F320" i="22"/>
  <c r="F321" i="22"/>
  <c r="F322" i="22"/>
  <c r="F323" i="22"/>
  <c r="F324" i="22"/>
  <c r="F325" i="22"/>
  <c r="F326" i="22"/>
  <c r="F327" i="22"/>
  <c r="F328" i="22"/>
  <c r="F329" i="22"/>
  <c r="F330" i="22"/>
  <c r="F331" i="22"/>
  <c r="F332" i="22"/>
  <c r="F333" i="22"/>
  <c r="F334" i="22"/>
  <c r="F335" i="22"/>
  <c r="F336" i="22"/>
  <c r="F337" i="22"/>
  <c r="F338" i="22"/>
  <c r="F339" i="22"/>
  <c r="F340" i="22"/>
  <c r="F341" i="22"/>
  <c r="F342" i="22"/>
  <c r="F343" i="22"/>
  <c r="F344" i="22"/>
  <c r="F345" i="22"/>
  <c r="F346" i="22"/>
  <c r="F347" i="22"/>
  <c r="F348" i="22"/>
  <c r="F349" i="22"/>
  <c r="F350" i="22"/>
  <c r="F351" i="22"/>
  <c r="F352" i="22"/>
  <c r="F353" i="22"/>
  <c r="F354" i="22"/>
  <c r="F355" i="22"/>
  <c r="F356" i="22"/>
  <c r="F357" i="22"/>
  <c r="F358" i="22"/>
  <c r="F359" i="22"/>
  <c r="F360" i="22"/>
  <c r="F361" i="22"/>
  <c r="F362" i="22"/>
  <c r="F363" i="22"/>
  <c r="F364" i="22"/>
  <c r="F365" i="22"/>
  <c r="F366" i="22"/>
  <c r="F367" i="22"/>
  <c r="F368" i="22"/>
  <c r="F369" i="22"/>
  <c r="F370" i="22"/>
  <c r="F371" i="22"/>
  <c r="F372" i="22"/>
  <c r="F373" i="22"/>
  <c r="F374" i="22"/>
  <c r="F375" i="22"/>
  <c r="F376" i="22"/>
  <c r="F377" i="22"/>
  <c r="F378" i="22"/>
  <c r="F379" i="22"/>
  <c r="F380" i="22"/>
  <c r="F381" i="22"/>
  <c r="F382" i="22"/>
  <c r="F383" i="22"/>
  <c r="F384" i="22"/>
  <c r="F385" i="22"/>
  <c r="F386" i="22"/>
  <c r="F387" i="22"/>
  <c r="F388" i="22"/>
  <c r="F389" i="22"/>
  <c r="F390" i="22"/>
  <c r="F391" i="22"/>
  <c r="F392" i="22"/>
  <c r="F393" i="22"/>
  <c r="F394" i="22"/>
  <c r="F395" i="22"/>
  <c r="F396" i="22"/>
  <c r="F397" i="22"/>
  <c r="F398" i="22"/>
  <c r="F399" i="22"/>
  <c r="F400" i="22"/>
  <c r="F401" i="22"/>
  <c r="F402" i="22"/>
  <c r="F403" i="22"/>
  <c r="F404" i="22"/>
  <c r="F405" i="22"/>
  <c r="F406" i="22"/>
  <c r="F407" i="22"/>
  <c r="F408" i="22"/>
  <c r="F409" i="22"/>
  <c r="F410" i="22"/>
  <c r="F411" i="22"/>
  <c r="F412" i="22"/>
  <c r="F413" i="22"/>
  <c r="F414" i="22"/>
  <c r="F415" i="22"/>
  <c r="F416" i="22"/>
  <c r="F417" i="22"/>
  <c r="F418" i="22"/>
  <c r="F419" i="22"/>
  <c r="F420" i="22"/>
  <c r="F421" i="22"/>
  <c r="F422" i="22"/>
  <c r="F423" i="22"/>
  <c r="F424" i="22"/>
  <c r="F425" i="22"/>
  <c r="F426" i="22"/>
  <c r="F427" i="22"/>
  <c r="F428" i="22"/>
  <c r="F429" i="22"/>
  <c r="F430" i="22"/>
  <c r="F431" i="22"/>
  <c r="F432" i="22"/>
  <c r="F433" i="22"/>
  <c r="F434" i="22"/>
  <c r="F435" i="22"/>
  <c r="F436" i="22"/>
  <c r="F437" i="22"/>
  <c r="F438" i="22"/>
  <c r="F439" i="22"/>
  <c r="F440" i="22"/>
  <c r="F441" i="22"/>
  <c r="F442" i="22"/>
  <c r="F443" i="22"/>
  <c r="F444" i="22"/>
  <c r="F445" i="22"/>
  <c r="F446" i="22"/>
  <c r="F447" i="22"/>
  <c r="F448" i="22"/>
  <c r="F449" i="22"/>
  <c r="F450" i="22"/>
  <c r="F451" i="22"/>
  <c r="F452" i="22"/>
  <c r="F453" i="22"/>
  <c r="F454" i="22"/>
  <c r="F455" i="22"/>
  <c r="F456" i="22"/>
  <c r="F457" i="22"/>
  <c r="F458" i="22"/>
  <c r="F459" i="22"/>
  <c r="F460" i="22"/>
  <c r="F461" i="22"/>
  <c r="F462" i="22"/>
  <c r="F463" i="22"/>
  <c r="F464" i="22"/>
  <c r="F465" i="22"/>
  <c r="F466" i="22"/>
  <c r="F467" i="22"/>
  <c r="F468" i="22"/>
  <c r="F469" i="22"/>
  <c r="F470" i="22"/>
  <c r="F471" i="22"/>
  <c r="F472" i="22"/>
  <c r="F473" i="22"/>
  <c r="F474" i="22"/>
  <c r="F475" i="22"/>
  <c r="F476" i="22"/>
  <c r="F477" i="22"/>
  <c r="F478" i="22"/>
  <c r="F479" i="22"/>
  <c r="F480" i="22"/>
  <c r="F481" i="22"/>
  <c r="F482" i="22"/>
  <c r="F483" i="22"/>
  <c r="F484" i="22"/>
  <c r="F485" i="22"/>
  <c r="F486" i="22"/>
  <c r="F487" i="22"/>
  <c r="F488" i="22"/>
  <c r="F489" i="22"/>
  <c r="F490" i="22"/>
  <c r="F491" i="22"/>
  <c r="F492" i="22"/>
  <c r="F493" i="22"/>
  <c r="F494" i="22"/>
  <c r="F495" i="22"/>
  <c r="F496" i="22"/>
  <c r="F497" i="22"/>
  <c r="F498" i="22"/>
  <c r="F499" i="22"/>
  <c r="F500" i="22"/>
  <c r="F501" i="22"/>
  <c r="F502" i="22"/>
  <c r="F503" i="22"/>
  <c r="F504" i="22"/>
  <c r="F505" i="22"/>
  <c r="F506" i="22"/>
  <c r="F507" i="22"/>
  <c r="F508" i="22"/>
  <c r="F509" i="22"/>
  <c r="F510" i="22"/>
  <c r="F511" i="22"/>
  <c r="F512" i="22"/>
  <c r="F513" i="22"/>
  <c r="F514" i="22"/>
  <c r="F515" i="22"/>
  <c r="F516" i="22"/>
  <c r="F517" i="22"/>
  <c r="F518" i="22"/>
  <c r="C47" i="13"/>
  <c r="I6" i="22" l="1"/>
  <c r="H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55" i="22"/>
  <c r="L56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73" i="22"/>
  <c r="L74" i="22"/>
  <c r="L75" i="22"/>
  <c r="L76" i="22"/>
  <c r="L77" i="22"/>
  <c r="L78" i="22"/>
  <c r="L79" i="22"/>
  <c r="L80" i="22"/>
  <c r="L81" i="22"/>
  <c r="L82" i="22"/>
  <c r="L83" i="22"/>
  <c r="L84" i="22"/>
  <c r="L85" i="22"/>
  <c r="L86" i="22"/>
  <c r="L87" i="22"/>
  <c r="L88" i="22"/>
  <c r="L89" i="22"/>
  <c r="L90" i="22"/>
  <c r="L91" i="22"/>
  <c r="L92" i="22"/>
  <c r="L93" i="22"/>
  <c r="L94" i="22"/>
  <c r="L95" i="22"/>
  <c r="L96" i="22"/>
  <c r="L97" i="22"/>
  <c r="L98" i="22"/>
  <c r="L99" i="22"/>
  <c r="L100" i="22"/>
  <c r="L101" i="22"/>
  <c r="L102" i="22"/>
  <c r="L103" i="22"/>
  <c r="L104" i="22"/>
  <c r="L105" i="22"/>
  <c r="L106" i="22"/>
  <c r="L107" i="22"/>
  <c r="L108" i="22"/>
  <c r="L109" i="22"/>
  <c r="L110" i="22"/>
  <c r="L111" i="22"/>
  <c r="L112" i="22"/>
  <c r="L113" i="22"/>
  <c r="L114" i="22"/>
  <c r="L115" i="22"/>
  <c r="L116" i="22"/>
  <c r="L117" i="22"/>
  <c r="L118" i="22"/>
  <c r="L119" i="22"/>
  <c r="L120" i="22"/>
  <c r="L121" i="22"/>
  <c r="L122" i="22"/>
  <c r="L123" i="22"/>
  <c r="L124" i="22"/>
  <c r="L125" i="22"/>
  <c r="L126" i="22"/>
  <c r="L127" i="22"/>
  <c r="L128" i="22"/>
  <c r="L129" i="22"/>
  <c r="L130" i="22"/>
  <c r="L131" i="22"/>
  <c r="L132" i="22"/>
  <c r="L133" i="22"/>
  <c r="L134" i="22"/>
  <c r="L135" i="22"/>
  <c r="L136" i="22"/>
  <c r="L137" i="22"/>
  <c r="L138" i="22"/>
  <c r="L139" i="22"/>
  <c r="L140" i="22"/>
  <c r="L141" i="22"/>
  <c r="L142" i="22"/>
  <c r="L143" i="22"/>
  <c r="L144" i="22"/>
  <c r="L145" i="22"/>
  <c r="L146" i="22"/>
  <c r="L147" i="22"/>
  <c r="L148" i="22"/>
  <c r="L149" i="22"/>
  <c r="L150" i="22"/>
  <c r="L151" i="22"/>
  <c r="L152" i="22"/>
  <c r="L153" i="22"/>
  <c r="L154" i="22"/>
  <c r="L155" i="22"/>
  <c r="L156" i="22"/>
  <c r="L157" i="22"/>
  <c r="L158" i="22"/>
  <c r="L159" i="22"/>
  <c r="L160" i="22"/>
  <c r="L161" i="22"/>
  <c r="L162" i="22"/>
  <c r="L163" i="22"/>
  <c r="L164" i="22"/>
  <c r="L165" i="22"/>
  <c r="L166" i="22"/>
  <c r="L167" i="22"/>
  <c r="L168" i="22"/>
  <c r="L169" i="22"/>
  <c r="L170" i="22"/>
  <c r="L171" i="22"/>
  <c r="L172" i="22"/>
  <c r="L173" i="22"/>
  <c r="L174" i="22"/>
  <c r="L175" i="22"/>
  <c r="L176" i="22"/>
  <c r="L177" i="22"/>
  <c r="L178" i="22"/>
  <c r="L179" i="22"/>
  <c r="L180" i="22"/>
  <c r="L181" i="22"/>
  <c r="L182" i="22"/>
  <c r="L183" i="22"/>
  <c r="L184" i="22"/>
  <c r="L185" i="22"/>
  <c r="L186" i="22"/>
  <c r="L187" i="22"/>
  <c r="L188" i="22"/>
  <c r="L189" i="22"/>
  <c r="L190" i="22"/>
  <c r="L191" i="22"/>
  <c r="L192" i="22"/>
  <c r="L193" i="22"/>
  <c r="L194" i="22"/>
  <c r="L195" i="22"/>
  <c r="L196" i="22"/>
  <c r="L197" i="22"/>
  <c r="L198" i="22"/>
  <c r="L199" i="22"/>
  <c r="L200" i="22"/>
  <c r="L201" i="22"/>
  <c r="L202" i="22"/>
  <c r="L203" i="22"/>
  <c r="L204" i="22"/>
  <c r="L205" i="22"/>
  <c r="L206" i="22"/>
  <c r="L207" i="22"/>
  <c r="L208" i="22"/>
  <c r="L209" i="22"/>
  <c r="L210" i="22"/>
  <c r="L211" i="22"/>
  <c r="L212" i="22"/>
  <c r="L213" i="22"/>
  <c r="L214" i="22"/>
  <c r="L215" i="22"/>
  <c r="L216" i="22"/>
  <c r="L217" i="22"/>
  <c r="L218" i="22"/>
  <c r="L219" i="22"/>
  <c r="L220" i="22"/>
  <c r="L221" i="22"/>
  <c r="L222" i="22"/>
  <c r="L223" i="22"/>
  <c r="L224" i="22"/>
  <c r="L225" i="22"/>
  <c r="L226" i="22"/>
  <c r="L227" i="22"/>
  <c r="L228" i="22"/>
  <c r="L229" i="22"/>
  <c r="L230" i="22"/>
  <c r="L231" i="22"/>
  <c r="L232" i="22"/>
  <c r="L233" i="22"/>
  <c r="L234" i="22"/>
  <c r="L235" i="22"/>
  <c r="L236" i="22"/>
  <c r="L237" i="22"/>
  <c r="L238" i="22"/>
  <c r="L239" i="22"/>
  <c r="L240" i="22"/>
  <c r="L241" i="22"/>
  <c r="L242" i="22"/>
  <c r="L243" i="22"/>
  <c r="L244" i="22"/>
  <c r="L245" i="22"/>
  <c r="L246" i="22"/>
  <c r="L247" i="22"/>
  <c r="L248" i="22"/>
  <c r="L249" i="22"/>
  <c r="L250" i="22"/>
  <c r="L251" i="22"/>
  <c r="L252" i="22"/>
  <c r="L253" i="22"/>
  <c r="L254" i="22"/>
  <c r="L255" i="22"/>
  <c r="L256" i="22"/>
  <c r="L257" i="22"/>
  <c r="L258" i="22"/>
  <c r="L259" i="22"/>
  <c r="L260" i="22"/>
  <c r="L261" i="22"/>
  <c r="L262" i="22"/>
  <c r="L263" i="22"/>
  <c r="L264" i="22"/>
  <c r="L265" i="22"/>
  <c r="L266" i="22"/>
  <c r="L267" i="22"/>
  <c r="L268" i="22"/>
  <c r="L269" i="22"/>
  <c r="L270" i="22"/>
  <c r="L271" i="22"/>
  <c r="L272" i="22"/>
  <c r="L273" i="22"/>
  <c r="L274" i="22"/>
  <c r="L275" i="22"/>
  <c r="L276" i="22"/>
  <c r="L277" i="22"/>
  <c r="L278" i="22"/>
  <c r="L279" i="22"/>
  <c r="L280" i="22"/>
  <c r="L281" i="22"/>
  <c r="L282" i="22"/>
  <c r="L283" i="22"/>
  <c r="L284" i="22"/>
  <c r="L285" i="22"/>
  <c r="L286" i="22"/>
  <c r="L287" i="22"/>
  <c r="L288" i="22"/>
  <c r="L289" i="22"/>
  <c r="L290" i="22"/>
  <c r="L291" i="22"/>
  <c r="L292" i="22"/>
  <c r="L293" i="22"/>
  <c r="L294" i="22"/>
  <c r="L295" i="22"/>
  <c r="L296" i="22"/>
  <c r="L297" i="22"/>
  <c r="L298" i="22"/>
  <c r="L299" i="22"/>
  <c r="L300" i="22"/>
  <c r="L301" i="22"/>
  <c r="L302" i="22"/>
  <c r="L303" i="22"/>
  <c r="L304" i="22"/>
  <c r="L305" i="22"/>
  <c r="L306" i="22"/>
  <c r="L307" i="22"/>
  <c r="L308" i="22"/>
  <c r="L309" i="22"/>
  <c r="L310" i="22"/>
  <c r="L311" i="22"/>
  <c r="L312" i="22"/>
  <c r="L313" i="22"/>
  <c r="L314" i="22"/>
  <c r="L315" i="22"/>
  <c r="L316" i="22"/>
  <c r="L317" i="22"/>
  <c r="L318" i="22"/>
  <c r="L319" i="22"/>
  <c r="L320" i="22"/>
  <c r="L321" i="22"/>
  <c r="L322" i="22"/>
  <c r="L323" i="22"/>
  <c r="L324" i="22"/>
  <c r="L325" i="22"/>
  <c r="L326" i="22"/>
  <c r="L327" i="22"/>
  <c r="L328" i="22"/>
  <c r="L329" i="22"/>
  <c r="L330" i="22"/>
  <c r="L331" i="22"/>
  <c r="L332" i="22"/>
  <c r="L333" i="22"/>
  <c r="L334" i="22"/>
  <c r="L335" i="22"/>
  <c r="L336" i="22"/>
  <c r="L337" i="22"/>
  <c r="L338" i="22"/>
  <c r="L339" i="22"/>
  <c r="L340" i="22"/>
  <c r="L341" i="22"/>
  <c r="L342" i="22"/>
  <c r="L343" i="22"/>
  <c r="L344" i="22"/>
  <c r="L345" i="22"/>
  <c r="L346" i="22"/>
  <c r="L347" i="22"/>
  <c r="L348" i="22"/>
  <c r="L349" i="22"/>
  <c r="L350" i="22"/>
  <c r="L351" i="22"/>
  <c r="L352" i="22"/>
  <c r="L353" i="22"/>
  <c r="L354" i="22"/>
  <c r="L355" i="22"/>
  <c r="L356" i="22"/>
  <c r="L357" i="22"/>
  <c r="L358" i="22"/>
  <c r="L359" i="22"/>
  <c r="L360" i="22"/>
  <c r="L361" i="22"/>
  <c r="L362" i="22"/>
  <c r="L363" i="22"/>
  <c r="L364" i="22"/>
  <c r="L365" i="22"/>
  <c r="L366" i="22"/>
  <c r="L367" i="22"/>
  <c r="L368" i="22"/>
  <c r="L369" i="22"/>
  <c r="L370" i="22"/>
  <c r="L371" i="22"/>
  <c r="L372" i="22"/>
  <c r="L373" i="22"/>
  <c r="L374" i="22"/>
  <c r="L375" i="22"/>
  <c r="L376" i="22"/>
  <c r="L377" i="22"/>
  <c r="L378" i="22"/>
  <c r="L379" i="22"/>
  <c r="L380" i="22"/>
  <c r="L381" i="22"/>
  <c r="L382" i="22"/>
  <c r="L383" i="22"/>
  <c r="L384" i="22"/>
  <c r="L385" i="22"/>
  <c r="L386" i="22"/>
  <c r="L387" i="22"/>
  <c r="L388" i="22"/>
  <c r="L389" i="22"/>
  <c r="L390" i="22"/>
  <c r="L391" i="22"/>
  <c r="L392" i="22"/>
  <c r="L393" i="22"/>
  <c r="L394" i="22"/>
  <c r="L395" i="22"/>
  <c r="L396" i="22"/>
  <c r="L397" i="22"/>
  <c r="L398" i="22"/>
  <c r="L399" i="22"/>
  <c r="L400" i="22"/>
  <c r="L401" i="22"/>
  <c r="L402" i="22"/>
  <c r="L403" i="22"/>
  <c r="L404" i="22"/>
  <c r="L405" i="22"/>
  <c r="L406" i="22"/>
  <c r="L407" i="22"/>
  <c r="L408" i="22"/>
  <c r="L409" i="22"/>
  <c r="L410" i="22"/>
  <c r="L411" i="22"/>
  <c r="L412" i="22"/>
  <c r="L413" i="22"/>
  <c r="L414" i="22"/>
  <c r="L415" i="22"/>
  <c r="L416" i="22"/>
  <c r="L417" i="22"/>
  <c r="L418" i="22"/>
  <c r="L419" i="22"/>
  <c r="L420" i="22"/>
  <c r="L421" i="22"/>
  <c r="L422" i="22"/>
  <c r="L423" i="22"/>
  <c r="L424" i="22"/>
  <c r="L425" i="22"/>
  <c r="L426" i="22"/>
  <c r="L427" i="22"/>
  <c r="L428" i="22"/>
  <c r="L429" i="22"/>
  <c r="L430" i="22"/>
  <c r="L431" i="22"/>
  <c r="L432" i="22"/>
  <c r="L433" i="22"/>
  <c r="L434" i="22"/>
  <c r="L435" i="22"/>
  <c r="L436" i="22"/>
  <c r="L437" i="22"/>
  <c r="L438" i="22"/>
  <c r="L439" i="22"/>
  <c r="L440" i="22"/>
  <c r="L441" i="22"/>
  <c r="L442" i="22"/>
  <c r="L443" i="22"/>
  <c r="L444" i="22"/>
  <c r="L445" i="22"/>
  <c r="L446" i="22"/>
  <c r="L447" i="22"/>
  <c r="L448" i="22"/>
  <c r="L449" i="22"/>
  <c r="L450" i="22"/>
  <c r="L451" i="22"/>
  <c r="L452" i="22"/>
  <c r="L453" i="22"/>
  <c r="L454" i="22"/>
  <c r="L455" i="22"/>
  <c r="L456" i="22"/>
  <c r="L457" i="22"/>
  <c r="L458" i="22"/>
  <c r="L459" i="22"/>
  <c r="L460" i="22"/>
  <c r="L461" i="22"/>
  <c r="L462" i="22"/>
  <c r="L463" i="22"/>
  <c r="L464" i="22"/>
  <c r="L465" i="22"/>
  <c r="L466" i="22"/>
  <c r="L467" i="22"/>
  <c r="L468" i="22"/>
  <c r="L469" i="22"/>
  <c r="L470" i="22"/>
  <c r="L471" i="22"/>
  <c r="L472" i="22"/>
  <c r="L473" i="22"/>
  <c r="L474" i="22"/>
  <c r="L475" i="22"/>
  <c r="L476" i="22"/>
  <c r="L477" i="22"/>
  <c r="L478" i="22"/>
  <c r="L479" i="22"/>
  <c r="L480" i="22"/>
  <c r="L481" i="22"/>
  <c r="L482" i="22"/>
  <c r="L483" i="22"/>
  <c r="L484" i="22"/>
  <c r="L485" i="22"/>
  <c r="L486" i="22"/>
  <c r="L487" i="22"/>
  <c r="L488" i="22"/>
  <c r="L489" i="22"/>
  <c r="L490" i="22"/>
  <c r="L491" i="22"/>
  <c r="L492" i="22"/>
  <c r="L493" i="22"/>
  <c r="L494" i="22"/>
  <c r="L495" i="22"/>
  <c r="L496" i="22"/>
  <c r="L497" i="22"/>
  <c r="L498" i="22"/>
  <c r="L499" i="22"/>
  <c r="L500" i="22"/>
  <c r="L501" i="22"/>
  <c r="L502" i="22"/>
  <c r="L503" i="22"/>
  <c r="L504" i="22"/>
  <c r="L505" i="22"/>
  <c r="L506" i="22"/>
  <c r="L507" i="22"/>
  <c r="L508" i="22"/>
  <c r="L509" i="22"/>
  <c r="L510" i="22"/>
  <c r="L511" i="22"/>
  <c r="L512" i="22"/>
  <c r="L513" i="22"/>
  <c r="L514" i="22"/>
  <c r="L515" i="22"/>
  <c r="L516" i="22"/>
  <c r="L517" i="22"/>
  <c r="L518" i="22"/>
  <c r="L519" i="22"/>
  <c r="L19" i="22"/>
  <c r="H10" i="22"/>
  <c r="H11" i="22"/>
  <c r="H12" i="22"/>
  <c r="O519" i="22"/>
  <c r="G515" i="22"/>
  <c r="H514" i="22"/>
  <c r="H513" i="22"/>
  <c r="J512" i="22"/>
  <c r="G511" i="22"/>
  <c r="H509" i="22"/>
  <c r="H507" i="22"/>
  <c r="H506" i="22"/>
  <c r="H505" i="22"/>
  <c r="I504" i="22"/>
  <c r="H503" i="22"/>
  <c r="H501" i="22"/>
  <c r="H499" i="22"/>
  <c r="H497" i="22"/>
  <c r="G496" i="22"/>
  <c r="H495" i="22"/>
  <c r="H493" i="22"/>
  <c r="H491" i="22"/>
  <c r="H489" i="22"/>
  <c r="G488" i="22"/>
  <c r="G487" i="22"/>
  <c r="H485" i="22"/>
  <c r="H483" i="22"/>
  <c r="H481" i="22"/>
  <c r="G480" i="22"/>
  <c r="H479" i="22"/>
  <c r="H477" i="22"/>
  <c r="H475" i="22"/>
  <c r="H473" i="22"/>
  <c r="H471" i="22"/>
  <c r="G469" i="22"/>
  <c r="J467" i="22"/>
  <c r="G465" i="22"/>
  <c r="H464" i="22"/>
  <c r="H463" i="22"/>
  <c r="G461" i="22"/>
  <c r="J459" i="22"/>
  <c r="I456" i="22"/>
  <c r="H455" i="22"/>
  <c r="I453" i="22"/>
  <c r="J451" i="22"/>
  <c r="G449" i="22"/>
  <c r="H448" i="22"/>
  <c r="H447" i="22"/>
  <c r="J443" i="22"/>
  <c r="G441" i="22"/>
  <c r="I440" i="22"/>
  <c r="H439" i="22"/>
  <c r="J435" i="22"/>
  <c r="H432" i="22"/>
  <c r="J429" i="22"/>
  <c r="G425" i="22"/>
  <c r="H424" i="22"/>
  <c r="J421" i="22"/>
  <c r="H416" i="22"/>
  <c r="J413" i="22"/>
  <c r="G409" i="22"/>
  <c r="H408" i="22"/>
  <c r="J405" i="22"/>
  <c r="H403" i="22"/>
  <c r="H400" i="22"/>
  <c r="J397" i="22"/>
  <c r="J395" i="22"/>
  <c r="J393" i="22"/>
  <c r="H392" i="22"/>
  <c r="J391" i="22"/>
  <c r="H384" i="22"/>
  <c r="J379" i="22"/>
  <c r="J377" i="22"/>
  <c r="I376" i="22"/>
  <c r="J373" i="22"/>
  <c r="H371" i="22"/>
  <c r="I369" i="22"/>
  <c r="G361" i="22"/>
  <c r="I360" i="22"/>
  <c r="I355" i="22"/>
  <c r="G349" i="22"/>
  <c r="I347" i="22"/>
  <c r="G345" i="22"/>
  <c r="G341" i="22"/>
  <c r="G339" i="22"/>
  <c r="G333" i="22"/>
  <c r="I331" i="22"/>
  <c r="G329" i="22"/>
  <c r="G325" i="22"/>
  <c r="G323" i="22"/>
  <c r="G317" i="22"/>
  <c r="I315" i="22"/>
  <c r="G313" i="22"/>
  <c r="G309" i="22"/>
  <c r="G307" i="22"/>
  <c r="G299" i="22"/>
  <c r="J296" i="22"/>
  <c r="G288" i="22"/>
  <c r="H281" i="22"/>
  <c r="G280" i="22"/>
  <c r="G275" i="22"/>
  <c r="G267" i="22"/>
  <c r="J264" i="22"/>
  <c r="G256" i="22"/>
  <c r="G235" i="22"/>
  <c r="H209" i="22"/>
  <c r="G195" i="22"/>
  <c r="J161" i="22"/>
  <c r="J147" i="22"/>
  <c r="G137" i="22"/>
  <c r="J123" i="22"/>
  <c r="J99" i="22"/>
  <c r="J35" i="22"/>
  <c r="G19" i="22"/>
  <c r="C12" i="22"/>
  <c r="G12" i="22" s="1"/>
  <c r="C11" i="22"/>
  <c r="G11" i="22" s="1"/>
  <c r="C10" i="22"/>
  <c r="G10" i="22" s="1"/>
  <c r="C9" i="22"/>
  <c r="G9" i="22" s="1"/>
  <c r="I12" i="22" l="1"/>
  <c r="N514" i="22"/>
  <c r="N506" i="22"/>
  <c r="M137" i="22"/>
  <c r="P161" i="22"/>
  <c r="N209" i="22"/>
  <c r="N281" i="22"/>
  <c r="M313" i="22"/>
  <c r="M329" i="22"/>
  <c r="M345" i="22"/>
  <c r="M361" i="22"/>
  <c r="O369" i="22"/>
  <c r="P377" i="22"/>
  <c r="P393" i="22"/>
  <c r="M409" i="22"/>
  <c r="P35" i="22"/>
  <c r="P99" i="22"/>
  <c r="P123" i="22"/>
  <c r="P147" i="22"/>
  <c r="M195" i="22"/>
  <c r="M235" i="22"/>
  <c r="M267" i="22"/>
  <c r="M275" i="22"/>
  <c r="M299" i="22"/>
  <c r="M307" i="22"/>
  <c r="O315" i="22"/>
  <c r="M323" i="22"/>
  <c r="O331" i="22"/>
  <c r="M339" i="22"/>
  <c r="O347" i="22"/>
  <c r="O355" i="22"/>
  <c r="N371" i="22"/>
  <c r="P379" i="22"/>
  <c r="P395" i="22"/>
  <c r="N403" i="22"/>
  <c r="P435" i="22"/>
  <c r="P443" i="22"/>
  <c r="P451" i="22"/>
  <c r="P459" i="22"/>
  <c r="P467" i="22"/>
  <c r="N475" i="22"/>
  <c r="N483" i="22"/>
  <c r="N491" i="22"/>
  <c r="H95" i="22"/>
  <c r="N95" i="22" s="1"/>
  <c r="G143" i="22"/>
  <c r="M143" i="22" s="1"/>
  <c r="G175" i="22"/>
  <c r="M175" i="22" s="1"/>
  <c r="H191" i="22"/>
  <c r="N191" i="22" s="1"/>
  <c r="H199" i="22"/>
  <c r="N199" i="22" s="1"/>
  <c r="G207" i="22"/>
  <c r="M207" i="22" s="1"/>
  <c r="I311" i="22"/>
  <c r="O311" i="22" s="1"/>
  <c r="I319" i="22"/>
  <c r="O319" i="22" s="1"/>
  <c r="I327" i="22"/>
  <c r="O327" i="22" s="1"/>
  <c r="I335" i="22"/>
  <c r="O335" i="22" s="1"/>
  <c r="I343" i="22"/>
  <c r="O343" i="22" s="1"/>
  <c r="I351" i="22"/>
  <c r="O351" i="22" s="1"/>
  <c r="J375" i="22"/>
  <c r="P375" i="22" s="1"/>
  <c r="G383" i="22"/>
  <c r="M383" i="22" s="1"/>
  <c r="H25" i="22"/>
  <c r="N25" i="22" s="1"/>
  <c r="H41" i="22"/>
  <c r="N41" i="22" s="1"/>
  <c r="G248" i="22"/>
  <c r="M248" i="22" s="1"/>
  <c r="M19" i="22"/>
  <c r="H106" i="22"/>
  <c r="N106" i="22" s="1"/>
  <c r="G122" i="22"/>
  <c r="M122" i="22" s="1"/>
  <c r="G170" i="22"/>
  <c r="M170" i="22" s="1"/>
  <c r="H178" i="22"/>
  <c r="N178" i="22" s="1"/>
  <c r="H290" i="22"/>
  <c r="N290" i="22" s="1"/>
  <c r="H306" i="22"/>
  <c r="N306" i="22" s="1"/>
  <c r="I314" i="22"/>
  <c r="O314" i="22" s="1"/>
  <c r="I322" i="22"/>
  <c r="O322" i="22" s="1"/>
  <c r="I330" i="22"/>
  <c r="O330" i="22" s="1"/>
  <c r="I338" i="22"/>
  <c r="O338" i="22" s="1"/>
  <c r="I346" i="22"/>
  <c r="O346" i="22" s="1"/>
  <c r="I354" i="22"/>
  <c r="O354" i="22" s="1"/>
  <c r="I362" i="22"/>
  <c r="O362" i="22" s="1"/>
  <c r="I370" i="22"/>
  <c r="O370" i="22" s="1"/>
  <c r="H386" i="22"/>
  <c r="N386" i="22" s="1"/>
  <c r="H402" i="22"/>
  <c r="N402" i="22" s="1"/>
  <c r="H410" i="22"/>
  <c r="N410" i="22" s="1"/>
  <c r="I418" i="22"/>
  <c r="O418" i="22" s="1"/>
  <c r="H426" i="22"/>
  <c r="N426" i="22" s="1"/>
  <c r="I434" i="22"/>
  <c r="O434" i="22" s="1"/>
  <c r="I442" i="22"/>
  <c r="O442" i="22" s="1"/>
  <c r="I450" i="22"/>
  <c r="O450" i="22" s="1"/>
  <c r="I458" i="22"/>
  <c r="O458" i="22" s="1"/>
  <c r="I466" i="22"/>
  <c r="O466" i="22" s="1"/>
  <c r="H474" i="22"/>
  <c r="N474" i="22" s="1"/>
  <c r="H482" i="22"/>
  <c r="N482" i="22" s="1"/>
  <c r="H490" i="22"/>
  <c r="N490" i="22" s="1"/>
  <c r="H498" i="22"/>
  <c r="N498" i="22" s="1"/>
  <c r="J232" i="22"/>
  <c r="P232" i="22" s="1"/>
  <c r="H84" i="22"/>
  <c r="N84" i="22" s="1"/>
  <c r="J164" i="22"/>
  <c r="P164" i="22" s="1"/>
  <c r="H204" i="22"/>
  <c r="N204" i="22" s="1"/>
  <c r="J220" i="22"/>
  <c r="P220" i="22" s="1"/>
  <c r="H236" i="22"/>
  <c r="N236" i="22" s="1"/>
  <c r="J244" i="22"/>
  <c r="P244" i="22" s="1"/>
  <c r="G252" i="22"/>
  <c r="M252" i="22" s="1"/>
  <c r="J260" i="22"/>
  <c r="P260" i="22" s="1"/>
  <c r="J268" i="22"/>
  <c r="P268" i="22" s="1"/>
  <c r="G284" i="22"/>
  <c r="M284" i="22" s="1"/>
  <c r="J292" i="22"/>
  <c r="P292" i="22" s="1"/>
  <c r="J300" i="22"/>
  <c r="P300" i="22" s="1"/>
  <c r="I364" i="22"/>
  <c r="O364" i="22" s="1"/>
  <c r="H380" i="22"/>
  <c r="N380" i="22" s="1"/>
  <c r="H388" i="22"/>
  <c r="N388" i="22" s="1"/>
  <c r="H404" i="22"/>
  <c r="N404" i="22" s="1"/>
  <c r="I412" i="22"/>
  <c r="O412" i="22" s="1"/>
  <c r="H420" i="22"/>
  <c r="N420" i="22" s="1"/>
  <c r="I428" i="22"/>
  <c r="O428" i="22" s="1"/>
  <c r="H436" i="22"/>
  <c r="N436" i="22" s="1"/>
  <c r="I444" i="22"/>
  <c r="O444" i="22" s="1"/>
  <c r="H452" i="22"/>
  <c r="N452" i="22" s="1"/>
  <c r="I460" i="22"/>
  <c r="O460" i="22" s="1"/>
  <c r="H468" i="22"/>
  <c r="N468" i="22" s="1"/>
  <c r="I476" i="22"/>
  <c r="O476" i="22" s="1"/>
  <c r="G484" i="22"/>
  <c r="M484" i="22" s="1"/>
  <c r="G492" i="22"/>
  <c r="M492" i="22" s="1"/>
  <c r="G500" i="22"/>
  <c r="M500" i="22" s="1"/>
  <c r="G508" i="22"/>
  <c r="M508" i="22" s="1"/>
  <c r="J516" i="22"/>
  <c r="P516" i="22" s="1"/>
  <c r="G240" i="22"/>
  <c r="M240" i="22" s="1"/>
  <c r="J45" i="22"/>
  <c r="P45" i="22" s="1"/>
  <c r="J61" i="22"/>
  <c r="P61" i="22" s="1"/>
  <c r="M256" i="22"/>
  <c r="P264" i="22"/>
  <c r="M280" i="22"/>
  <c r="M288" i="22"/>
  <c r="P296" i="22"/>
  <c r="O360" i="22"/>
  <c r="O376" i="22"/>
  <c r="N384" i="22"/>
  <c r="N392" i="22"/>
  <c r="N400" i="22"/>
  <c r="N408" i="22"/>
  <c r="N416" i="22"/>
  <c r="N424" i="22"/>
  <c r="N432" i="22"/>
  <c r="O440" i="22"/>
  <c r="N448" i="22"/>
  <c r="O456" i="22"/>
  <c r="N464" i="22"/>
  <c r="M480" i="22"/>
  <c r="M488" i="22"/>
  <c r="M496" i="22"/>
  <c r="O504" i="22"/>
  <c r="P512" i="22"/>
  <c r="M425" i="22"/>
  <c r="M441" i="22"/>
  <c r="M449" i="22"/>
  <c r="M465" i="22"/>
  <c r="N473" i="22"/>
  <c r="N481" i="22"/>
  <c r="N489" i="22"/>
  <c r="N497" i="22"/>
  <c r="N505" i="22"/>
  <c r="N513" i="22"/>
  <c r="G54" i="22"/>
  <c r="M54" i="22" s="1"/>
  <c r="H110" i="22"/>
  <c r="N110" i="22" s="1"/>
  <c r="H222" i="22"/>
  <c r="N222" i="22" s="1"/>
  <c r="G230" i="22"/>
  <c r="M230" i="22" s="1"/>
  <c r="H246" i="22"/>
  <c r="N246" i="22" s="1"/>
  <c r="H254" i="22"/>
  <c r="N254" i="22" s="1"/>
  <c r="H262" i="22"/>
  <c r="N262" i="22" s="1"/>
  <c r="H270" i="22"/>
  <c r="N270" i="22" s="1"/>
  <c r="H278" i="22"/>
  <c r="N278" i="22" s="1"/>
  <c r="H286" i="22"/>
  <c r="N286" i="22" s="1"/>
  <c r="H294" i="22"/>
  <c r="N294" i="22" s="1"/>
  <c r="H302" i="22"/>
  <c r="N302" i="22" s="1"/>
  <c r="I318" i="22"/>
  <c r="O318" i="22" s="1"/>
  <c r="I334" i="22"/>
  <c r="O334" i="22" s="1"/>
  <c r="I350" i="22"/>
  <c r="O350" i="22" s="1"/>
  <c r="I366" i="22"/>
  <c r="O366" i="22" s="1"/>
  <c r="I374" i="22"/>
  <c r="O374" i="22" s="1"/>
  <c r="H390" i="22"/>
  <c r="N390" i="22" s="1"/>
  <c r="H406" i="22"/>
  <c r="N406" i="22" s="1"/>
  <c r="I414" i="22"/>
  <c r="O414" i="22" s="1"/>
  <c r="H422" i="22"/>
  <c r="N422" i="22" s="1"/>
  <c r="I430" i="22"/>
  <c r="O430" i="22" s="1"/>
  <c r="H438" i="22"/>
  <c r="N438" i="22" s="1"/>
  <c r="H446" i="22"/>
  <c r="N446" i="22" s="1"/>
  <c r="H454" i="22"/>
  <c r="N454" i="22" s="1"/>
  <c r="H462" i="22"/>
  <c r="N462" i="22" s="1"/>
  <c r="I478" i="22"/>
  <c r="O478" i="22" s="1"/>
  <c r="G486" i="22"/>
  <c r="M486" i="22" s="1"/>
  <c r="G494" i="22"/>
  <c r="M494" i="22" s="1"/>
  <c r="G502" i="22"/>
  <c r="M502" i="22" s="1"/>
  <c r="G510" i="22"/>
  <c r="M510" i="22" s="1"/>
  <c r="H518" i="22"/>
  <c r="N518" i="22" s="1"/>
  <c r="H190" i="22"/>
  <c r="N190" i="22" s="1"/>
  <c r="M487" i="22"/>
  <c r="M511" i="22"/>
  <c r="N499" i="22"/>
  <c r="N507" i="22"/>
  <c r="M309" i="22"/>
  <c r="M317" i="22"/>
  <c r="M325" i="22"/>
  <c r="M333" i="22"/>
  <c r="M341" i="22"/>
  <c r="M349" i="22"/>
  <c r="P373" i="22"/>
  <c r="P397" i="22"/>
  <c r="P405" i="22"/>
  <c r="P413" i="22"/>
  <c r="P421" i="22"/>
  <c r="P429" i="22"/>
  <c r="O453" i="22"/>
  <c r="M461" i="22"/>
  <c r="M469" i="22"/>
  <c r="N477" i="22"/>
  <c r="N485" i="22"/>
  <c r="N493" i="22"/>
  <c r="N501" i="22"/>
  <c r="N509" i="22"/>
  <c r="P391" i="22"/>
  <c r="M515" i="22"/>
  <c r="N439" i="22"/>
  <c r="N447" i="22"/>
  <c r="N455" i="22"/>
  <c r="N463" i="22"/>
  <c r="N471" i="22"/>
  <c r="N479" i="22"/>
  <c r="N495" i="22"/>
  <c r="N503" i="22"/>
  <c r="I514" i="22"/>
  <c r="O514" i="22" s="1"/>
  <c r="J498" i="22"/>
  <c r="P498" i="22" s="1"/>
  <c r="G482" i="22"/>
  <c r="M482" i="22" s="1"/>
  <c r="I426" i="22"/>
  <c r="O426" i="22" s="1"/>
  <c r="I402" i="22"/>
  <c r="O402" i="22" s="1"/>
  <c r="I386" i="22"/>
  <c r="O386" i="22" s="1"/>
  <c r="J490" i="22"/>
  <c r="P490" i="22" s="1"/>
  <c r="I486" i="22"/>
  <c r="G501" i="22"/>
  <c r="G513" i="22"/>
  <c r="I500" i="22"/>
  <c r="O500" i="22" s="1"/>
  <c r="H466" i="22"/>
  <c r="N466" i="22" s="1"/>
  <c r="G429" i="22"/>
  <c r="G397" i="22"/>
  <c r="M397" i="22" s="1"/>
  <c r="I508" i="22"/>
  <c r="O508" i="22" s="1"/>
  <c r="H460" i="22"/>
  <c r="N460" i="22" s="1"/>
  <c r="H428" i="22"/>
  <c r="N428" i="22" s="1"/>
  <c r="I392" i="22"/>
  <c r="O392" i="22" s="1"/>
  <c r="G481" i="22"/>
  <c r="I454" i="22"/>
  <c r="O454" i="22" s="1"/>
  <c r="J506" i="22"/>
  <c r="P506" i="22" s="1"/>
  <c r="G497" i="22"/>
  <c r="G479" i="22"/>
  <c r="M479" i="22" s="1"/>
  <c r="I422" i="22"/>
  <c r="O422" i="22" s="1"/>
  <c r="I506" i="22"/>
  <c r="O506" i="22" s="1"/>
  <c r="G493" i="22"/>
  <c r="J474" i="22"/>
  <c r="P474" i="22" s="1"/>
  <c r="H444" i="22"/>
  <c r="N444" i="22" s="1"/>
  <c r="H418" i="22"/>
  <c r="N418" i="22" s="1"/>
  <c r="I516" i="22"/>
  <c r="O516" i="22" s="1"/>
  <c r="G505" i="22"/>
  <c r="G473" i="22"/>
  <c r="I438" i="22"/>
  <c r="O438" i="22" s="1"/>
  <c r="H412" i="22"/>
  <c r="N412" i="22" s="1"/>
  <c r="G516" i="22"/>
  <c r="M516" i="22" s="1"/>
  <c r="G489" i="22"/>
  <c r="I469" i="22"/>
  <c r="O469" i="22" s="1"/>
  <c r="I405" i="22"/>
  <c r="O405" i="22" s="1"/>
  <c r="J518" i="22"/>
  <c r="P518" i="22" s="1"/>
  <c r="G514" i="22"/>
  <c r="M514" i="22" s="1"/>
  <c r="J507" i="22"/>
  <c r="P507" i="22" s="1"/>
  <c r="J503" i="22"/>
  <c r="P503" i="22" s="1"/>
  <c r="I498" i="22"/>
  <c r="O498" i="22" s="1"/>
  <c r="I492" i="22"/>
  <c r="O492" i="22" s="1"/>
  <c r="I488" i="22"/>
  <c r="O488" i="22" s="1"/>
  <c r="G483" i="22"/>
  <c r="G478" i="22"/>
  <c r="M478" i="22" s="1"/>
  <c r="J471" i="22"/>
  <c r="P471" i="22" s="1"/>
  <c r="I464" i="22"/>
  <c r="O464" i="22" s="1"/>
  <c r="I421" i="22"/>
  <c r="O421" i="22" s="1"/>
  <c r="I410" i="22"/>
  <c r="O410" i="22" s="1"/>
  <c r="H391" i="22"/>
  <c r="N391" i="22" s="1"/>
  <c r="I377" i="22"/>
  <c r="O377" i="22" s="1"/>
  <c r="I323" i="22"/>
  <c r="O323" i="22" s="1"/>
  <c r="G220" i="22"/>
  <c r="M220" i="22" s="1"/>
  <c r="I443" i="22"/>
  <c r="O443" i="22" s="1"/>
  <c r="I518" i="22"/>
  <c r="O518" i="22" s="1"/>
  <c r="J513" i="22"/>
  <c r="P513" i="22" s="1"/>
  <c r="I507" i="22"/>
  <c r="O507" i="22" s="1"/>
  <c r="G503" i="22"/>
  <c r="M503" i="22" s="1"/>
  <c r="G498" i="22"/>
  <c r="M498" i="22" s="1"/>
  <c r="J482" i="22"/>
  <c r="P482" i="22" s="1"/>
  <c r="G477" i="22"/>
  <c r="G471" i="22"/>
  <c r="M471" i="22" s="1"/>
  <c r="I451" i="22"/>
  <c r="O451" i="22" s="1"/>
  <c r="I429" i="22"/>
  <c r="O429" i="22" s="1"/>
  <c r="I390" i="22"/>
  <c r="O390" i="22" s="1"/>
  <c r="G377" i="22"/>
  <c r="M377" i="22" s="1"/>
  <c r="I339" i="22"/>
  <c r="O339" i="22" s="1"/>
  <c r="G518" i="22"/>
  <c r="M518" i="22" s="1"/>
  <c r="G507" i="22"/>
  <c r="J491" i="22"/>
  <c r="P491" i="22" s="1"/>
  <c r="J487" i="22"/>
  <c r="P487" i="22" s="1"/>
  <c r="I482" i="22"/>
  <c r="O482" i="22" s="1"/>
  <c r="J475" i="22"/>
  <c r="P475" i="22" s="1"/>
  <c r="H451" i="22"/>
  <c r="N451" i="22" s="1"/>
  <c r="I397" i="22"/>
  <c r="O397" i="22" s="1"/>
  <c r="J483" i="22"/>
  <c r="P483" i="22" s="1"/>
  <c r="I512" i="22"/>
  <c r="O512" i="22" s="1"/>
  <c r="I496" i="22"/>
  <c r="O496" i="22" s="1"/>
  <c r="G491" i="22"/>
  <c r="G475" i="22"/>
  <c r="I406" i="22"/>
  <c r="O406" i="22" s="1"/>
  <c r="I373" i="22"/>
  <c r="O373" i="22" s="1"/>
  <c r="G512" i="22"/>
  <c r="I467" i="22"/>
  <c r="O467" i="22" s="1"/>
  <c r="I459" i="22"/>
  <c r="O459" i="22" s="1"/>
  <c r="I448" i="22"/>
  <c r="O448" i="22" s="1"/>
  <c r="I395" i="22"/>
  <c r="O395" i="22" s="1"/>
  <c r="I384" i="22"/>
  <c r="O384" i="22" s="1"/>
  <c r="H373" i="22"/>
  <c r="N373" i="22" s="1"/>
  <c r="G509" i="22"/>
  <c r="G506" i="22"/>
  <c r="M506" i="22" s="1"/>
  <c r="J499" i="22"/>
  <c r="P499" i="22" s="1"/>
  <c r="J495" i="22"/>
  <c r="P495" i="22" s="1"/>
  <c r="I490" i="22"/>
  <c r="O490" i="22" s="1"/>
  <c r="G485" i="22"/>
  <c r="I474" i="22"/>
  <c r="O474" i="22" s="1"/>
  <c r="H467" i="22"/>
  <c r="N467" i="22" s="1"/>
  <c r="I435" i="22"/>
  <c r="O435" i="22" s="1"/>
  <c r="I413" i="22"/>
  <c r="O413" i="22" s="1"/>
  <c r="I393" i="22"/>
  <c r="O393" i="22" s="1"/>
  <c r="J514" i="22"/>
  <c r="P514" i="22" s="1"/>
  <c r="G499" i="22"/>
  <c r="G495" i="22"/>
  <c r="M495" i="22" s="1"/>
  <c r="G490" i="22"/>
  <c r="M490" i="22" s="1"/>
  <c r="J479" i="22"/>
  <c r="P479" i="22" s="1"/>
  <c r="G474" i="22"/>
  <c r="M474" i="22" s="1"/>
  <c r="H435" i="22"/>
  <c r="N435" i="22" s="1"/>
  <c r="G413" i="22"/>
  <c r="G393" i="22"/>
  <c r="M393" i="22" s="1"/>
  <c r="H383" i="22"/>
  <c r="N383" i="22" s="1"/>
  <c r="G324" i="22"/>
  <c r="M324" i="22" s="1"/>
  <c r="H324" i="22"/>
  <c r="N324" i="22" s="1"/>
  <c r="J324" i="22"/>
  <c r="P324" i="22" s="1"/>
  <c r="I324" i="22"/>
  <c r="O324" i="22" s="1"/>
  <c r="J387" i="22"/>
  <c r="P387" i="22" s="1"/>
  <c r="I387" i="22"/>
  <c r="O387" i="22" s="1"/>
  <c r="G387" i="22"/>
  <c r="J457" i="22"/>
  <c r="P457" i="22" s="1"/>
  <c r="H457" i="22"/>
  <c r="N457" i="22" s="1"/>
  <c r="I50" i="22"/>
  <c r="O50" i="22" s="1"/>
  <c r="J50" i="22"/>
  <c r="P50" i="22" s="1"/>
  <c r="G50" i="22"/>
  <c r="M50" i="22" s="1"/>
  <c r="H50" i="22"/>
  <c r="N50" i="22" s="1"/>
  <c r="I65" i="22"/>
  <c r="O65" i="22" s="1"/>
  <c r="J65" i="22"/>
  <c r="P65" i="22" s="1"/>
  <c r="G65" i="22"/>
  <c r="M65" i="22" s="1"/>
  <c r="H65" i="22"/>
  <c r="N65" i="22" s="1"/>
  <c r="I73" i="22"/>
  <c r="O73" i="22" s="1"/>
  <c r="J73" i="22"/>
  <c r="P73" i="22" s="1"/>
  <c r="G73" i="22"/>
  <c r="M73" i="22" s="1"/>
  <c r="H73" i="22"/>
  <c r="N73" i="22" s="1"/>
  <c r="I81" i="22"/>
  <c r="O81" i="22" s="1"/>
  <c r="J81" i="22"/>
  <c r="P81" i="22" s="1"/>
  <c r="G81" i="22"/>
  <c r="M81" i="22" s="1"/>
  <c r="H81" i="22"/>
  <c r="N81" i="22" s="1"/>
  <c r="I96" i="22"/>
  <c r="O96" i="22" s="1"/>
  <c r="J96" i="22"/>
  <c r="P96" i="22" s="1"/>
  <c r="G96" i="22"/>
  <c r="M96" i="22" s="1"/>
  <c r="H96" i="22"/>
  <c r="N96" i="22" s="1"/>
  <c r="I119" i="22"/>
  <c r="O119" i="22" s="1"/>
  <c r="G119" i="22"/>
  <c r="M119" i="22" s="1"/>
  <c r="H119" i="22"/>
  <c r="N119" i="22" s="1"/>
  <c r="J119" i="22"/>
  <c r="P119" i="22" s="1"/>
  <c r="I127" i="22"/>
  <c r="O127" i="22" s="1"/>
  <c r="G127" i="22"/>
  <c r="M127" i="22" s="1"/>
  <c r="J127" i="22"/>
  <c r="P127" i="22" s="1"/>
  <c r="H127" i="22"/>
  <c r="N127" i="22" s="1"/>
  <c r="I135" i="22"/>
  <c r="O135" i="22" s="1"/>
  <c r="H135" i="22"/>
  <c r="N135" i="22" s="1"/>
  <c r="G135" i="22"/>
  <c r="J135" i="22"/>
  <c r="P135" i="22" s="1"/>
  <c r="I142" i="22"/>
  <c r="O142" i="22" s="1"/>
  <c r="J142" i="22"/>
  <c r="P142" i="22" s="1"/>
  <c r="G142" i="22"/>
  <c r="M142" i="22" s="1"/>
  <c r="H142" i="22"/>
  <c r="N142" i="22" s="1"/>
  <c r="I150" i="22"/>
  <c r="O150" i="22" s="1"/>
  <c r="J150" i="22"/>
  <c r="P150" i="22" s="1"/>
  <c r="H150" i="22"/>
  <c r="N150" i="22" s="1"/>
  <c r="G150" i="22"/>
  <c r="M150" i="22" s="1"/>
  <c r="I158" i="22"/>
  <c r="O158" i="22" s="1"/>
  <c r="J158" i="22"/>
  <c r="P158" i="22" s="1"/>
  <c r="H158" i="22"/>
  <c r="N158" i="22" s="1"/>
  <c r="G158" i="22"/>
  <c r="M158" i="22" s="1"/>
  <c r="I165" i="22"/>
  <c r="O165" i="22" s="1"/>
  <c r="H165" i="22"/>
  <c r="N165" i="22" s="1"/>
  <c r="J165" i="22"/>
  <c r="P165" i="22" s="1"/>
  <c r="G165" i="22"/>
  <c r="M165" i="22" s="1"/>
  <c r="I173" i="22"/>
  <c r="O173" i="22" s="1"/>
  <c r="H173" i="22"/>
  <c r="N173" i="22" s="1"/>
  <c r="J173" i="22"/>
  <c r="P173" i="22" s="1"/>
  <c r="G173" i="22"/>
  <c r="M173" i="22" s="1"/>
  <c r="I181" i="22"/>
  <c r="O181" i="22" s="1"/>
  <c r="H181" i="22"/>
  <c r="N181" i="22" s="1"/>
  <c r="J181" i="22"/>
  <c r="P181" i="22" s="1"/>
  <c r="G181" i="22"/>
  <c r="M181" i="22" s="1"/>
  <c r="I188" i="22"/>
  <c r="O188" i="22" s="1"/>
  <c r="G188" i="22"/>
  <c r="M188" i="22" s="1"/>
  <c r="J188" i="22"/>
  <c r="P188" i="22" s="1"/>
  <c r="H188" i="22"/>
  <c r="N188" i="22" s="1"/>
  <c r="H355" i="22"/>
  <c r="N355" i="22" s="1"/>
  <c r="J355" i="22"/>
  <c r="P355" i="22" s="1"/>
  <c r="G355" i="22"/>
  <c r="H363" i="22"/>
  <c r="N363" i="22" s="1"/>
  <c r="J363" i="22"/>
  <c r="P363" i="22" s="1"/>
  <c r="G363" i="22"/>
  <c r="I363" i="22"/>
  <c r="O363" i="22" s="1"/>
  <c r="J371" i="22"/>
  <c r="P371" i="22" s="1"/>
  <c r="I371" i="22"/>
  <c r="O371" i="22" s="1"/>
  <c r="G371" i="22"/>
  <c r="J401" i="22"/>
  <c r="P401" i="22" s="1"/>
  <c r="G401" i="22"/>
  <c r="M401" i="22" s="1"/>
  <c r="H401" i="22"/>
  <c r="N401" i="22" s="1"/>
  <c r="I401" i="22"/>
  <c r="O401" i="22" s="1"/>
  <c r="J409" i="22"/>
  <c r="P409" i="22" s="1"/>
  <c r="H409" i="22"/>
  <c r="N409" i="22" s="1"/>
  <c r="J417" i="22"/>
  <c r="P417" i="22" s="1"/>
  <c r="G417" i="22"/>
  <c r="H417" i="22"/>
  <c r="N417" i="22" s="1"/>
  <c r="I417" i="22"/>
  <c r="O417" i="22" s="1"/>
  <c r="J425" i="22"/>
  <c r="P425" i="22" s="1"/>
  <c r="H425" i="22"/>
  <c r="J433" i="22"/>
  <c r="P433" i="22" s="1"/>
  <c r="H433" i="22"/>
  <c r="N433" i="22" s="1"/>
  <c r="I433" i="22"/>
  <c r="O433" i="22" s="1"/>
  <c r="J472" i="22"/>
  <c r="P472" i="22" s="1"/>
  <c r="H472" i="22"/>
  <c r="N472" i="22" s="1"/>
  <c r="J480" i="22"/>
  <c r="P480" i="22" s="1"/>
  <c r="H480" i="22"/>
  <c r="N480" i="22" s="1"/>
  <c r="J488" i="22"/>
  <c r="P488" i="22" s="1"/>
  <c r="H488" i="22"/>
  <c r="N488" i="22" s="1"/>
  <c r="J496" i="22"/>
  <c r="P496" i="22" s="1"/>
  <c r="H496" i="22"/>
  <c r="J504" i="22"/>
  <c r="P504" i="22" s="1"/>
  <c r="H504" i="22"/>
  <c r="N504" i="22" s="1"/>
  <c r="G504" i="22"/>
  <c r="G457" i="22"/>
  <c r="G340" i="22"/>
  <c r="M340" i="22" s="1"/>
  <c r="H340" i="22"/>
  <c r="N340" i="22" s="1"/>
  <c r="J340" i="22"/>
  <c r="P340" i="22" s="1"/>
  <c r="I340" i="22"/>
  <c r="O340" i="22" s="1"/>
  <c r="I22" i="22"/>
  <c r="O22" i="22" s="1"/>
  <c r="J22" i="22"/>
  <c r="P22" i="22" s="1"/>
  <c r="H22" i="22"/>
  <c r="N22" i="22" s="1"/>
  <c r="G22" i="22"/>
  <c r="M22" i="22" s="1"/>
  <c r="I29" i="22"/>
  <c r="O29" i="22" s="1"/>
  <c r="G29" i="22"/>
  <c r="M29" i="22" s="1"/>
  <c r="H29" i="22"/>
  <c r="N29" i="22" s="1"/>
  <c r="J29" i="22"/>
  <c r="P29" i="22" s="1"/>
  <c r="I44" i="22"/>
  <c r="O44" i="22" s="1"/>
  <c r="J44" i="22"/>
  <c r="P44" i="22" s="1"/>
  <c r="H44" i="22"/>
  <c r="N44" i="22" s="1"/>
  <c r="G44" i="22"/>
  <c r="M44" i="22" s="1"/>
  <c r="I59" i="22"/>
  <c r="O59" i="22" s="1"/>
  <c r="H59" i="22"/>
  <c r="N59" i="22" s="1"/>
  <c r="J59" i="22"/>
  <c r="P59" i="22" s="1"/>
  <c r="G59" i="22"/>
  <c r="I67" i="22"/>
  <c r="O67" i="22" s="1"/>
  <c r="H67" i="22"/>
  <c r="N67" i="22" s="1"/>
  <c r="J67" i="22"/>
  <c r="P67" i="22" s="1"/>
  <c r="G67" i="22"/>
  <c r="I75" i="22"/>
  <c r="O75" i="22" s="1"/>
  <c r="H75" i="22"/>
  <c r="N75" i="22" s="1"/>
  <c r="J75" i="22"/>
  <c r="P75" i="22" s="1"/>
  <c r="G75" i="22"/>
  <c r="I83" i="22"/>
  <c r="O83" i="22" s="1"/>
  <c r="H83" i="22"/>
  <c r="N83" i="22" s="1"/>
  <c r="G83" i="22"/>
  <c r="J83" i="22"/>
  <c r="P83" i="22" s="1"/>
  <c r="I90" i="22"/>
  <c r="O90" i="22" s="1"/>
  <c r="J90" i="22"/>
  <c r="P90" i="22" s="1"/>
  <c r="H90" i="22"/>
  <c r="N90" i="22" s="1"/>
  <c r="G90" i="22"/>
  <c r="M90" i="22" s="1"/>
  <c r="I98" i="22"/>
  <c r="O98" i="22" s="1"/>
  <c r="J98" i="22"/>
  <c r="P98" i="22" s="1"/>
  <c r="G98" i="22"/>
  <c r="M98" i="22" s="1"/>
  <c r="H98" i="22"/>
  <c r="I221" i="22"/>
  <c r="O221" i="22" s="1"/>
  <c r="J221" i="22"/>
  <c r="P221" i="22" s="1"/>
  <c r="G221" i="22"/>
  <c r="M221" i="22" s="1"/>
  <c r="H221" i="22"/>
  <c r="N221" i="22" s="1"/>
  <c r="I229" i="22"/>
  <c r="O229" i="22" s="1"/>
  <c r="J229" i="22"/>
  <c r="P229" i="22" s="1"/>
  <c r="G229" i="22"/>
  <c r="M229" i="22" s="1"/>
  <c r="H229" i="22"/>
  <c r="I237" i="22"/>
  <c r="O237" i="22" s="1"/>
  <c r="J237" i="22"/>
  <c r="P237" i="22" s="1"/>
  <c r="G237" i="22"/>
  <c r="M237" i="22" s="1"/>
  <c r="H237" i="22"/>
  <c r="N237" i="22" s="1"/>
  <c r="I245" i="22"/>
  <c r="O245" i="22" s="1"/>
  <c r="J245" i="22"/>
  <c r="P245" i="22" s="1"/>
  <c r="G245" i="22"/>
  <c r="M245" i="22" s="1"/>
  <c r="H245" i="22"/>
  <c r="N245" i="22" s="1"/>
  <c r="I253" i="22"/>
  <c r="O253" i="22" s="1"/>
  <c r="J253" i="22"/>
  <c r="P253" i="22" s="1"/>
  <c r="G253" i="22"/>
  <c r="M253" i="22" s="1"/>
  <c r="H253" i="22"/>
  <c r="N253" i="22" s="1"/>
  <c r="I261" i="22"/>
  <c r="O261" i="22" s="1"/>
  <c r="J261" i="22"/>
  <c r="P261" i="22" s="1"/>
  <c r="G261" i="22"/>
  <c r="M261" i="22" s="1"/>
  <c r="H261" i="22"/>
  <c r="N261" i="22" s="1"/>
  <c r="I269" i="22"/>
  <c r="O269" i="22" s="1"/>
  <c r="J269" i="22"/>
  <c r="P269" i="22" s="1"/>
  <c r="G269" i="22"/>
  <c r="M269" i="22" s="1"/>
  <c r="H269" i="22"/>
  <c r="N269" i="22" s="1"/>
  <c r="I277" i="22"/>
  <c r="O277" i="22" s="1"/>
  <c r="J277" i="22"/>
  <c r="P277" i="22" s="1"/>
  <c r="G277" i="22"/>
  <c r="M277" i="22" s="1"/>
  <c r="H277" i="22"/>
  <c r="N277" i="22" s="1"/>
  <c r="I285" i="22"/>
  <c r="O285" i="22" s="1"/>
  <c r="J285" i="22"/>
  <c r="P285" i="22" s="1"/>
  <c r="G285" i="22"/>
  <c r="M285" i="22" s="1"/>
  <c r="H285" i="22"/>
  <c r="N285" i="22" s="1"/>
  <c r="I293" i="22"/>
  <c r="O293" i="22" s="1"/>
  <c r="J293" i="22"/>
  <c r="P293" i="22" s="1"/>
  <c r="G293" i="22"/>
  <c r="M293" i="22" s="1"/>
  <c r="H293" i="22"/>
  <c r="I301" i="22"/>
  <c r="O301" i="22" s="1"/>
  <c r="J301" i="22"/>
  <c r="P301" i="22" s="1"/>
  <c r="G301" i="22"/>
  <c r="M301" i="22" s="1"/>
  <c r="H301" i="22"/>
  <c r="N301" i="22" s="1"/>
  <c r="H357" i="22"/>
  <c r="N357" i="22" s="1"/>
  <c r="J357" i="22"/>
  <c r="P357" i="22" s="1"/>
  <c r="G357" i="22"/>
  <c r="M357" i="22" s="1"/>
  <c r="I357" i="22"/>
  <c r="O357" i="22" s="1"/>
  <c r="H365" i="22"/>
  <c r="N365" i="22" s="1"/>
  <c r="J365" i="22"/>
  <c r="P365" i="22" s="1"/>
  <c r="G365" i="22"/>
  <c r="M365" i="22" s="1"/>
  <c r="I365" i="22"/>
  <c r="O365" i="22" s="1"/>
  <c r="J403" i="22"/>
  <c r="P403" i="22" s="1"/>
  <c r="I403" i="22"/>
  <c r="O403" i="22" s="1"/>
  <c r="G403" i="22"/>
  <c r="J411" i="22"/>
  <c r="P411" i="22" s="1"/>
  <c r="G411" i="22"/>
  <c r="H411" i="22"/>
  <c r="N411" i="22" s="1"/>
  <c r="I411" i="22"/>
  <c r="O411" i="22" s="1"/>
  <c r="J419" i="22"/>
  <c r="P419" i="22" s="1"/>
  <c r="I419" i="22"/>
  <c r="O419" i="22" s="1"/>
  <c r="G419" i="22"/>
  <c r="J427" i="22"/>
  <c r="P427" i="22" s="1"/>
  <c r="G427" i="22"/>
  <c r="H427" i="22"/>
  <c r="N427" i="22" s="1"/>
  <c r="I427" i="22"/>
  <c r="O427" i="22" s="1"/>
  <c r="I494" i="22"/>
  <c r="O494" i="22" s="1"/>
  <c r="I461" i="22"/>
  <c r="O461" i="22" s="1"/>
  <c r="I441" i="22"/>
  <c r="O441" i="22" s="1"/>
  <c r="H419" i="22"/>
  <c r="N419" i="22" s="1"/>
  <c r="I105" i="22"/>
  <c r="O105" i="22" s="1"/>
  <c r="H105" i="22"/>
  <c r="N105" i="22" s="1"/>
  <c r="J105" i="22"/>
  <c r="P105" i="22" s="1"/>
  <c r="G105" i="22"/>
  <c r="M105" i="22" s="1"/>
  <c r="G308" i="22"/>
  <c r="M308" i="22" s="1"/>
  <c r="H308" i="22"/>
  <c r="N308" i="22" s="1"/>
  <c r="J308" i="22"/>
  <c r="P308" i="22" s="1"/>
  <c r="I308" i="22"/>
  <c r="O308" i="22" s="1"/>
  <c r="G348" i="22"/>
  <c r="M348" i="22" s="1"/>
  <c r="H348" i="22"/>
  <c r="J348" i="22"/>
  <c r="P348" i="22" s="1"/>
  <c r="I348" i="22"/>
  <c r="O348" i="22" s="1"/>
  <c r="I23" i="22"/>
  <c r="O23" i="22" s="1"/>
  <c r="J23" i="22"/>
  <c r="P23" i="22" s="1"/>
  <c r="G23" i="22"/>
  <c r="M23" i="22" s="1"/>
  <c r="H23" i="22"/>
  <c r="N23" i="22" s="1"/>
  <c r="I38" i="22"/>
  <c r="O38" i="22" s="1"/>
  <c r="J38" i="22"/>
  <c r="P38" i="22" s="1"/>
  <c r="H38" i="22"/>
  <c r="N38" i="22" s="1"/>
  <c r="G38" i="22"/>
  <c r="M38" i="22" s="1"/>
  <c r="I52" i="22"/>
  <c r="O52" i="22" s="1"/>
  <c r="J52" i="22"/>
  <c r="P52" i="22" s="1"/>
  <c r="G52" i="22"/>
  <c r="M52" i="22" s="1"/>
  <c r="H52" i="22"/>
  <c r="N52" i="22" s="1"/>
  <c r="I60" i="22"/>
  <c r="O60" i="22" s="1"/>
  <c r="J60" i="22"/>
  <c r="P60" i="22" s="1"/>
  <c r="G60" i="22"/>
  <c r="M60" i="22" s="1"/>
  <c r="H60" i="22"/>
  <c r="N60" i="22" s="1"/>
  <c r="I68" i="22"/>
  <c r="O68" i="22" s="1"/>
  <c r="J68" i="22"/>
  <c r="P68" i="22" s="1"/>
  <c r="G68" i="22"/>
  <c r="M68" i="22" s="1"/>
  <c r="H68" i="22"/>
  <c r="N68" i="22" s="1"/>
  <c r="I198" i="22"/>
  <c r="O198" i="22" s="1"/>
  <c r="J198" i="22"/>
  <c r="P198" i="22" s="1"/>
  <c r="G198" i="22"/>
  <c r="M198" i="22" s="1"/>
  <c r="H198" i="22"/>
  <c r="N198" i="22" s="1"/>
  <c r="I206" i="22"/>
  <c r="O206" i="22" s="1"/>
  <c r="J206" i="22"/>
  <c r="P206" i="22" s="1"/>
  <c r="H206" i="22"/>
  <c r="N206" i="22" s="1"/>
  <c r="G206" i="22"/>
  <c r="M206" i="22" s="1"/>
  <c r="I214" i="22"/>
  <c r="O214" i="22" s="1"/>
  <c r="J214" i="22"/>
  <c r="P214" i="22" s="1"/>
  <c r="G214" i="22"/>
  <c r="M214" i="22" s="1"/>
  <c r="H214" i="22"/>
  <c r="N214" i="22" s="1"/>
  <c r="G310" i="22"/>
  <c r="M310" i="22" s="1"/>
  <c r="H310" i="22"/>
  <c r="N310" i="22" s="1"/>
  <c r="J310" i="22"/>
  <c r="P310" i="22" s="1"/>
  <c r="I310" i="22"/>
  <c r="O310" i="22" s="1"/>
  <c r="G318" i="22"/>
  <c r="M318" i="22" s="1"/>
  <c r="H318" i="22"/>
  <c r="N318" i="22" s="1"/>
  <c r="J318" i="22"/>
  <c r="P318" i="22" s="1"/>
  <c r="G326" i="22"/>
  <c r="M326" i="22" s="1"/>
  <c r="H326" i="22"/>
  <c r="N326" i="22" s="1"/>
  <c r="J326" i="22"/>
  <c r="P326" i="22" s="1"/>
  <c r="I326" i="22"/>
  <c r="O326" i="22" s="1"/>
  <c r="G334" i="22"/>
  <c r="M334" i="22" s="1"/>
  <c r="H334" i="22"/>
  <c r="N334" i="22" s="1"/>
  <c r="J334" i="22"/>
  <c r="P334" i="22" s="1"/>
  <c r="G342" i="22"/>
  <c r="M342" i="22" s="1"/>
  <c r="H342" i="22"/>
  <c r="N342" i="22" s="1"/>
  <c r="J342" i="22"/>
  <c r="P342" i="22" s="1"/>
  <c r="I342" i="22"/>
  <c r="O342" i="22" s="1"/>
  <c r="G350" i="22"/>
  <c r="M350" i="22" s="1"/>
  <c r="H350" i="22"/>
  <c r="J350" i="22"/>
  <c r="P350" i="22" s="1"/>
  <c r="G374" i="22"/>
  <c r="J374" i="22"/>
  <c r="P374" i="22" s="1"/>
  <c r="H374" i="22"/>
  <c r="N374" i="22" s="1"/>
  <c r="J381" i="22"/>
  <c r="P381" i="22" s="1"/>
  <c r="H381" i="22"/>
  <c r="N381" i="22" s="1"/>
  <c r="I381" i="22"/>
  <c r="O381" i="22" s="1"/>
  <c r="J389" i="22"/>
  <c r="P389" i="22" s="1"/>
  <c r="G389" i="22"/>
  <c r="M389" i="22" s="1"/>
  <c r="H389" i="22"/>
  <c r="N389" i="22" s="1"/>
  <c r="I389" i="22"/>
  <c r="O389" i="22" s="1"/>
  <c r="G396" i="22"/>
  <c r="M396" i="22" s="1"/>
  <c r="J396" i="22"/>
  <c r="P396" i="22" s="1"/>
  <c r="H396" i="22"/>
  <c r="N396" i="22" s="1"/>
  <c r="I396" i="22"/>
  <c r="O396" i="22" s="1"/>
  <c r="H515" i="22"/>
  <c r="I515" i="22"/>
  <c r="O515" i="22" s="1"/>
  <c r="J515" i="22"/>
  <c r="P515" i="22" s="1"/>
  <c r="I510" i="22"/>
  <c r="O510" i="22" s="1"/>
  <c r="I502" i="22"/>
  <c r="O502" i="22" s="1"/>
  <c r="I472" i="22"/>
  <c r="O472" i="22" s="1"/>
  <c r="G381" i="22"/>
  <c r="M381" i="22" s="1"/>
  <c r="I24" i="22"/>
  <c r="O24" i="22" s="1"/>
  <c r="J24" i="22"/>
  <c r="P24" i="22" s="1"/>
  <c r="G24" i="22"/>
  <c r="M24" i="22" s="1"/>
  <c r="H24" i="22"/>
  <c r="N24" i="22" s="1"/>
  <c r="I31" i="22"/>
  <c r="O31" i="22" s="1"/>
  <c r="G31" i="22"/>
  <c r="M31" i="22" s="1"/>
  <c r="J31" i="22"/>
  <c r="P31" i="22" s="1"/>
  <c r="H31" i="22"/>
  <c r="N31" i="22" s="1"/>
  <c r="I46" i="22"/>
  <c r="O46" i="22" s="1"/>
  <c r="J46" i="22"/>
  <c r="P46" i="22" s="1"/>
  <c r="H46" i="22"/>
  <c r="N46" i="22" s="1"/>
  <c r="G46" i="22"/>
  <c r="M46" i="22" s="1"/>
  <c r="I53" i="22"/>
  <c r="O53" i="22" s="1"/>
  <c r="G53" i="22"/>
  <c r="M53" i="22" s="1"/>
  <c r="H53" i="22"/>
  <c r="N53" i="22" s="1"/>
  <c r="J53" i="22"/>
  <c r="P53" i="22" s="1"/>
  <c r="I123" i="22"/>
  <c r="O123" i="22" s="1"/>
  <c r="G123" i="22"/>
  <c r="H123" i="22"/>
  <c r="N123" i="22" s="1"/>
  <c r="I131" i="22"/>
  <c r="O131" i="22" s="1"/>
  <c r="G131" i="22"/>
  <c r="H131" i="22"/>
  <c r="N131" i="22" s="1"/>
  <c r="J131" i="22"/>
  <c r="P131" i="22" s="1"/>
  <c r="I146" i="22"/>
  <c r="O146" i="22" s="1"/>
  <c r="J146" i="22"/>
  <c r="P146" i="22" s="1"/>
  <c r="G146" i="22"/>
  <c r="H146" i="22"/>
  <c r="N146" i="22" s="1"/>
  <c r="I154" i="22"/>
  <c r="O154" i="22" s="1"/>
  <c r="J154" i="22"/>
  <c r="P154" i="22" s="1"/>
  <c r="H154" i="22"/>
  <c r="N154" i="22" s="1"/>
  <c r="G154" i="22"/>
  <c r="M154" i="22" s="1"/>
  <c r="I169" i="22"/>
  <c r="O169" i="22" s="1"/>
  <c r="H169" i="22"/>
  <c r="N169" i="22" s="1"/>
  <c r="J169" i="22"/>
  <c r="P169" i="22" s="1"/>
  <c r="G169" i="22"/>
  <c r="M169" i="22" s="1"/>
  <c r="I177" i="22"/>
  <c r="O177" i="22" s="1"/>
  <c r="H177" i="22"/>
  <c r="N177" i="22" s="1"/>
  <c r="J177" i="22"/>
  <c r="P177" i="22" s="1"/>
  <c r="G177" i="22"/>
  <c r="M177" i="22" s="1"/>
  <c r="I185" i="22"/>
  <c r="O185" i="22" s="1"/>
  <c r="H185" i="22"/>
  <c r="N185" i="22" s="1"/>
  <c r="G185" i="22"/>
  <c r="J185" i="22"/>
  <c r="P185" i="22" s="1"/>
  <c r="I192" i="22"/>
  <c r="O192" i="22" s="1"/>
  <c r="H192" i="22"/>
  <c r="N192" i="22" s="1"/>
  <c r="J192" i="22"/>
  <c r="P192" i="22" s="1"/>
  <c r="G192" i="22"/>
  <c r="M192" i="22" s="1"/>
  <c r="I223" i="22"/>
  <c r="O223" i="22" s="1"/>
  <c r="J223" i="22"/>
  <c r="P223" i="22" s="1"/>
  <c r="G223" i="22"/>
  <c r="H223" i="22"/>
  <c r="N223" i="22" s="1"/>
  <c r="I231" i="22"/>
  <c r="O231" i="22" s="1"/>
  <c r="J231" i="22"/>
  <c r="P231" i="22" s="1"/>
  <c r="G231" i="22"/>
  <c r="M231" i="22" s="1"/>
  <c r="H231" i="22"/>
  <c r="N231" i="22" s="1"/>
  <c r="I239" i="22"/>
  <c r="O239" i="22" s="1"/>
  <c r="J239" i="22"/>
  <c r="P239" i="22" s="1"/>
  <c r="G239" i="22"/>
  <c r="H239" i="22"/>
  <c r="N239" i="22" s="1"/>
  <c r="I247" i="22"/>
  <c r="O247" i="22" s="1"/>
  <c r="J247" i="22"/>
  <c r="P247" i="22" s="1"/>
  <c r="G247" i="22"/>
  <c r="M247" i="22" s="1"/>
  <c r="H247" i="22"/>
  <c r="N247" i="22" s="1"/>
  <c r="I255" i="22"/>
  <c r="O255" i="22" s="1"/>
  <c r="J255" i="22"/>
  <c r="P255" i="22" s="1"/>
  <c r="H255" i="22"/>
  <c r="G255" i="22"/>
  <c r="M255" i="22" s="1"/>
  <c r="I263" i="22"/>
  <c r="O263" i="22" s="1"/>
  <c r="J263" i="22"/>
  <c r="P263" i="22" s="1"/>
  <c r="G263" i="22"/>
  <c r="M263" i="22" s="1"/>
  <c r="H263" i="22"/>
  <c r="N263" i="22" s="1"/>
  <c r="I271" i="22"/>
  <c r="O271" i="22" s="1"/>
  <c r="J271" i="22"/>
  <c r="P271" i="22" s="1"/>
  <c r="H271" i="22"/>
  <c r="G271" i="22"/>
  <c r="M271" i="22" s="1"/>
  <c r="I279" i="22"/>
  <c r="O279" i="22" s="1"/>
  <c r="J279" i="22"/>
  <c r="P279" i="22" s="1"/>
  <c r="G279" i="22"/>
  <c r="M279" i="22" s="1"/>
  <c r="H279" i="22"/>
  <c r="N279" i="22" s="1"/>
  <c r="I287" i="22"/>
  <c r="O287" i="22" s="1"/>
  <c r="J287" i="22"/>
  <c r="P287" i="22" s="1"/>
  <c r="H287" i="22"/>
  <c r="G287" i="22"/>
  <c r="M287" i="22" s="1"/>
  <c r="I295" i="22"/>
  <c r="O295" i="22" s="1"/>
  <c r="J295" i="22"/>
  <c r="P295" i="22" s="1"/>
  <c r="G295" i="22"/>
  <c r="M295" i="22" s="1"/>
  <c r="H295" i="22"/>
  <c r="N295" i="22" s="1"/>
  <c r="I303" i="22"/>
  <c r="O303" i="22" s="1"/>
  <c r="J303" i="22"/>
  <c r="P303" i="22" s="1"/>
  <c r="H303" i="22"/>
  <c r="N303" i="22" s="1"/>
  <c r="G303" i="22"/>
  <c r="M303" i="22" s="1"/>
  <c r="H359" i="22"/>
  <c r="N359" i="22" s="1"/>
  <c r="J359" i="22"/>
  <c r="P359" i="22" s="1"/>
  <c r="G359" i="22"/>
  <c r="M359" i="22" s="1"/>
  <c r="I359" i="22"/>
  <c r="O359" i="22" s="1"/>
  <c r="H367" i="22"/>
  <c r="N367" i="22" s="1"/>
  <c r="J367" i="22"/>
  <c r="P367" i="22" s="1"/>
  <c r="G367" i="22"/>
  <c r="I367" i="22"/>
  <c r="O367" i="22" s="1"/>
  <c r="G468" i="22"/>
  <c r="J468" i="22"/>
  <c r="P468" i="22" s="1"/>
  <c r="I468" i="22"/>
  <c r="O468" i="22" s="1"/>
  <c r="J476" i="22"/>
  <c r="P476" i="22" s="1"/>
  <c r="H476" i="22"/>
  <c r="N476" i="22" s="1"/>
  <c r="J484" i="22"/>
  <c r="P484" i="22" s="1"/>
  <c r="H484" i="22"/>
  <c r="J492" i="22"/>
  <c r="P492" i="22" s="1"/>
  <c r="H492" i="22"/>
  <c r="N492" i="22" s="1"/>
  <c r="J500" i="22"/>
  <c r="P500" i="22" s="1"/>
  <c r="H500" i="22"/>
  <c r="N500" i="22" s="1"/>
  <c r="J508" i="22"/>
  <c r="P508" i="22" s="1"/>
  <c r="H508" i="22"/>
  <c r="N508" i="22" s="1"/>
  <c r="I484" i="22"/>
  <c r="O484" i="22" s="1"/>
  <c r="I480" i="22"/>
  <c r="O480" i="22" s="1"/>
  <c r="G476" i="22"/>
  <c r="M476" i="22" s="1"/>
  <c r="G472" i="22"/>
  <c r="M472" i="22" s="1"/>
  <c r="G433" i="22"/>
  <c r="I425" i="22"/>
  <c r="O425" i="22" s="1"/>
  <c r="I409" i="22"/>
  <c r="O409" i="22" s="1"/>
  <c r="I36" i="22"/>
  <c r="O36" i="22" s="1"/>
  <c r="J36" i="22"/>
  <c r="P36" i="22" s="1"/>
  <c r="H36" i="22"/>
  <c r="G36" i="22"/>
  <c r="M36" i="22" s="1"/>
  <c r="I58" i="22"/>
  <c r="O58" i="22" s="1"/>
  <c r="J58" i="22"/>
  <c r="P58" i="22" s="1"/>
  <c r="G58" i="22"/>
  <c r="M58" i="22" s="1"/>
  <c r="H58" i="22"/>
  <c r="N58" i="22" s="1"/>
  <c r="I113" i="22"/>
  <c r="O113" i="22" s="1"/>
  <c r="H113" i="22"/>
  <c r="N113" i="22" s="1"/>
  <c r="G113" i="22"/>
  <c r="M113" i="22" s="1"/>
  <c r="J113" i="22"/>
  <c r="P113" i="22" s="1"/>
  <c r="J441" i="22"/>
  <c r="P441" i="22" s="1"/>
  <c r="H441" i="22"/>
  <c r="I40" i="22"/>
  <c r="O40" i="22" s="1"/>
  <c r="J40" i="22"/>
  <c r="P40" i="22" s="1"/>
  <c r="G40" i="22"/>
  <c r="M40" i="22" s="1"/>
  <c r="H40" i="22"/>
  <c r="N40" i="22" s="1"/>
  <c r="I47" i="22"/>
  <c r="O47" i="22" s="1"/>
  <c r="G47" i="22"/>
  <c r="M47" i="22" s="1"/>
  <c r="H47" i="22"/>
  <c r="N47" i="22" s="1"/>
  <c r="J47" i="22"/>
  <c r="P47" i="22" s="1"/>
  <c r="I101" i="22"/>
  <c r="O101" i="22" s="1"/>
  <c r="G101" i="22"/>
  <c r="M101" i="22" s="1"/>
  <c r="H101" i="22"/>
  <c r="N101" i="22" s="1"/>
  <c r="J101" i="22"/>
  <c r="P101" i="22" s="1"/>
  <c r="I109" i="22"/>
  <c r="O109" i="22" s="1"/>
  <c r="H109" i="22"/>
  <c r="N109" i="22" s="1"/>
  <c r="J109" i="22"/>
  <c r="P109" i="22" s="1"/>
  <c r="G109" i="22"/>
  <c r="M109" i="22" s="1"/>
  <c r="I200" i="22"/>
  <c r="O200" i="22" s="1"/>
  <c r="H200" i="22"/>
  <c r="N200" i="22" s="1"/>
  <c r="G200" i="22"/>
  <c r="M200" i="22" s="1"/>
  <c r="J200" i="22"/>
  <c r="P200" i="22" s="1"/>
  <c r="I208" i="22"/>
  <c r="O208" i="22" s="1"/>
  <c r="H208" i="22"/>
  <c r="N208" i="22" s="1"/>
  <c r="J208" i="22"/>
  <c r="P208" i="22" s="1"/>
  <c r="G208" i="22"/>
  <c r="M208" i="22" s="1"/>
  <c r="I216" i="22"/>
  <c r="O216" i="22" s="1"/>
  <c r="H216" i="22"/>
  <c r="N216" i="22" s="1"/>
  <c r="J216" i="22"/>
  <c r="P216" i="22" s="1"/>
  <c r="G216" i="22"/>
  <c r="M216" i="22" s="1"/>
  <c r="G312" i="22"/>
  <c r="M312" i="22" s="1"/>
  <c r="H312" i="22"/>
  <c r="N312" i="22" s="1"/>
  <c r="J312" i="22"/>
  <c r="P312" i="22" s="1"/>
  <c r="I312" i="22"/>
  <c r="O312" i="22" s="1"/>
  <c r="G320" i="22"/>
  <c r="M320" i="22" s="1"/>
  <c r="H320" i="22"/>
  <c r="N320" i="22" s="1"/>
  <c r="J320" i="22"/>
  <c r="P320" i="22" s="1"/>
  <c r="I320" i="22"/>
  <c r="O320" i="22" s="1"/>
  <c r="G328" i="22"/>
  <c r="M328" i="22" s="1"/>
  <c r="H328" i="22"/>
  <c r="N328" i="22" s="1"/>
  <c r="J328" i="22"/>
  <c r="P328" i="22" s="1"/>
  <c r="I328" i="22"/>
  <c r="O328" i="22" s="1"/>
  <c r="G336" i="22"/>
  <c r="M336" i="22" s="1"/>
  <c r="H336" i="22"/>
  <c r="N336" i="22" s="1"/>
  <c r="J336" i="22"/>
  <c r="P336" i="22" s="1"/>
  <c r="I336" i="22"/>
  <c r="O336" i="22" s="1"/>
  <c r="G344" i="22"/>
  <c r="M344" i="22" s="1"/>
  <c r="H344" i="22"/>
  <c r="N344" i="22" s="1"/>
  <c r="J344" i="22"/>
  <c r="P344" i="22" s="1"/>
  <c r="I344" i="22"/>
  <c r="O344" i="22" s="1"/>
  <c r="G352" i="22"/>
  <c r="M352" i="22" s="1"/>
  <c r="H352" i="22"/>
  <c r="N352" i="22" s="1"/>
  <c r="J352" i="22"/>
  <c r="P352" i="22" s="1"/>
  <c r="I352" i="22"/>
  <c r="O352" i="22" s="1"/>
  <c r="J437" i="22"/>
  <c r="P437" i="22" s="1"/>
  <c r="G437" i="22"/>
  <c r="H437" i="22"/>
  <c r="J445" i="22"/>
  <c r="P445" i="22" s="1"/>
  <c r="H445" i="22"/>
  <c r="N445" i="22" s="1"/>
  <c r="J453" i="22"/>
  <c r="P453" i="22" s="1"/>
  <c r="G453" i="22"/>
  <c r="H453" i="22"/>
  <c r="N453" i="22" s="1"/>
  <c r="J461" i="22"/>
  <c r="P461" i="22" s="1"/>
  <c r="H461" i="22"/>
  <c r="H517" i="22"/>
  <c r="N517" i="22" s="1"/>
  <c r="I517" i="22"/>
  <c r="O517" i="22" s="1"/>
  <c r="J517" i="22"/>
  <c r="P517" i="22" s="1"/>
  <c r="I445" i="22"/>
  <c r="O445" i="22" s="1"/>
  <c r="I26" i="22"/>
  <c r="O26" i="22" s="1"/>
  <c r="J26" i="22"/>
  <c r="P26" i="22" s="1"/>
  <c r="H26" i="22"/>
  <c r="N26" i="22" s="1"/>
  <c r="G26" i="22"/>
  <c r="M26" i="22" s="1"/>
  <c r="I33" i="22"/>
  <c r="O33" i="22" s="1"/>
  <c r="J33" i="22"/>
  <c r="P33" i="22" s="1"/>
  <c r="G33" i="22"/>
  <c r="M33" i="22" s="1"/>
  <c r="H33" i="22"/>
  <c r="N33" i="22" s="1"/>
  <c r="I41" i="22"/>
  <c r="O41" i="22" s="1"/>
  <c r="J41" i="22"/>
  <c r="P41" i="22" s="1"/>
  <c r="G41" i="22"/>
  <c r="I63" i="22"/>
  <c r="O63" i="22" s="1"/>
  <c r="G63" i="22"/>
  <c r="M63" i="22" s="1"/>
  <c r="H63" i="22"/>
  <c r="N63" i="22" s="1"/>
  <c r="J63" i="22"/>
  <c r="P63" i="22" s="1"/>
  <c r="I71" i="22"/>
  <c r="O71" i="22" s="1"/>
  <c r="H71" i="22"/>
  <c r="N71" i="22" s="1"/>
  <c r="J71" i="22"/>
  <c r="P71" i="22" s="1"/>
  <c r="G71" i="22"/>
  <c r="M71" i="22" s="1"/>
  <c r="I79" i="22"/>
  <c r="O79" i="22" s="1"/>
  <c r="G79" i="22"/>
  <c r="M79" i="22" s="1"/>
  <c r="J79" i="22"/>
  <c r="P79" i="22" s="1"/>
  <c r="H79" i="22"/>
  <c r="N79" i="22" s="1"/>
  <c r="I87" i="22"/>
  <c r="O87" i="22" s="1"/>
  <c r="J87" i="22"/>
  <c r="P87" i="22" s="1"/>
  <c r="H87" i="22"/>
  <c r="N87" i="22" s="1"/>
  <c r="G87" i="22"/>
  <c r="I94" i="22"/>
  <c r="O94" i="22" s="1"/>
  <c r="J94" i="22"/>
  <c r="P94" i="22" s="1"/>
  <c r="H94" i="22"/>
  <c r="N94" i="22" s="1"/>
  <c r="G94" i="22"/>
  <c r="M94" i="22" s="1"/>
  <c r="I117" i="22"/>
  <c r="O117" i="22" s="1"/>
  <c r="H117" i="22"/>
  <c r="N117" i="22" s="1"/>
  <c r="J117" i="22"/>
  <c r="P117" i="22" s="1"/>
  <c r="G117" i="22"/>
  <c r="M117" i="22" s="1"/>
  <c r="I125" i="22"/>
  <c r="O125" i="22" s="1"/>
  <c r="H125" i="22"/>
  <c r="N125" i="22" s="1"/>
  <c r="J125" i="22"/>
  <c r="P125" i="22" s="1"/>
  <c r="G125" i="22"/>
  <c r="M125" i="22" s="1"/>
  <c r="I133" i="22"/>
  <c r="O133" i="22" s="1"/>
  <c r="H133" i="22"/>
  <c r="N133" i="22" s="1"/>
  <c r="J133" i="22"/>
  <c r="P133" i="22" s="1"/>
  <c r="G133" i="22"/>
  <c r="M133" i="22" s="1"/>
  <c r="I140" i="22"/>
  <c r="O140" i="22" s="1"/>
  <c r="G140" i="22"/>
  <c r="M140" i="22" s="1"/>
  <c r="H140" i="22"/>
  <c r="N140" i="22" s="1"/>
  <c r="J140" i="22"/>
  <c r="P140" i="22" s="1"/>
  <c r="I148" i="22"/>
  <c r="O148" i="22" s="1"/>
  <c r="G148" i="22"/>
  <c r="M148" i="22" s="1"/>
  <c r="H148" i="22"/>
  <c r="N148" i="22" s="1"/>
  <c r="J148" i="22"/>
  <c r="P148" i="22" s="1"/>
  <c r="I156" i="22"/>
  <c r="O156" i="22" s="1"/>
  <c r="G156" i="22"/>
  <c r="M156" i="22" s="1"/>
  <c r="J156" i="22"/>
  <c r="P156" i="22" s="1"/>
  <c r="H156" i="22"/>
  <c r="N156" i="22" s="1"/>
  <c r="I163" i="22"/>
  <c r="O163" i="22" s="1"/>
  <c r="G163" i="22"/>
  <c r="H163" i="22"/>
  <c r="N163" i="22" s="1"/>
  <c r="J163" i="22"/>
  <c r="P163" i="22" s="1"/>
  <c r="I171" i="22"/>
  <c r="O171" i="22" s="1"/>
  <c r="G171" i="22"/>
  <c r="J171" i="22"/>
  <c r="P171" i="22" s="1"/>
  <c r="H171" i="22"/>
  <c r="N171" i="22" s="1"/>
  <c r="I179" i="22"/>
  <c r="O179" i="22" s="1"/>
  <c r="G179" i="22"/>
  <c r="H179" i="22"/>
  <c r="N179" i="22" s="1"/>
  <c r="J179" i="22"/>
  <c r="P179" i="22" s="1"/>
  <c r="I194" i="22"/>
  <c r="O194" i="22" s="1"/>
  <c r="G194" i="22"/>
  <c r="M194" i="22" s="1"/>
  <c r="J194" i="22"/>
  <c r="P194" i="22" s="1"/>
  <c r="H194" i="22"/>
  <c r="N194" i="22" s="1"/>
  <c r="I225" i="22"/>
  <c r="O225" i="22" s="1"/>
  <c r="J225" i="22"/>
  <c r="P225" i="22" s="1"/>
  <c r="H225" i="22"/>
  <c r="N225" i="22" s="1"/>
  <c r="G225" i="22"/>
  <c r="M225" i="22" s="1"/>
  <c r="I233" i="22"/>
  <c r="O233" i="22" s="1"/>
  <c r="J233" i="22"/>
  <c r="P233" i="22" s="1"/>
  <c r="G233" i="22"/>
  <c r="M233" i="22" s="1"/>
  <c r="H233" i="22"/>
  <c r="N233" i="22" s="1"/>
  <c r="I241" i="22"/>
  <c r="O241" i="22" s="1"/>
  <c r="J241" i="22"/>
  <c r="P241" i="22" s="1"/>
  <c r="G241" i="22"/>
  <c r="M241" i="22" s="1"/>
  <c r="H241" i="22"/>
  <c r="N241" i="22" s="1"/>
  <c r="I249" i="22"/>
  <c r="O249" i="22" s="1"/>
  <c r="J249" i="22"/>
  <c r="P249" i="22" s="1"/>
  <c r="G249" i="22"/>
  <c r="M249" i="22" s="1"/>
  <c r="H249" i="22"/>
  <c r="N249" i="22" s="1"/>
  <c r="I257" i="22"/>
  <c r="O257" i="22" s="1"/>
  <c r="J257" i="22"/>
  <c r="P257" i="22" s="1"/>
  <c r="G257" i="22"/>
  <c r="M257" i="22" s="1"/>
  <c r="H257" i="22"/>
  <c r="N257" i="22" s="1"/>
  <c r="I265" i="22"/>
  <c r="O265" i="22" s="1"/>
  <c r="J265" i="22"/>
  <c r="P265" i="22" s="1"/>
  <c r="G265" i="22"/>
  <c r="M265" i="22" s="1"/>
  <c r="H265" i="22"/>
  <c r="N265" i="22" s="1"/>
  <c r="I273" i="22"/>
  <c r="O273" i="22" s="1"/>
  <c r="J273" i="22"/>
  <c r="P273" i="22" s="1"/>
  <c r="G273" i="22"/>
  <c r="M273" i="22" s="1"/>
  <c r="I281" i="22"/>
  <c r="O281" i="22" s="1"/>
  <c r="J281" i="22"/>
  <c r="P281" i="22" s="1"/>
  <c r="G281" i="22"/>
  <c r="M281" i="22" s="1"/>
  <c r="I289" i="22"/>
  <c r="O289" i="22" s="1"/>
  <c r="J289" i="22"/>
  <c r="P289" i="22" s="1"/>
  <c r="G289" i="22"/>
  <c r="M289" i="22" s="1"/>
  <c r="H289" i="22"/>
  <c r="N289" i="22" s="1"/>
  <c r="I297" i="22"/>
  <c r="O297" i="22" s="1"/>
  <c r="J297" i="22"/>
  <c r="P297" i="22" s="1"/>
  <c r="G297" i="22"/>
  <c r="M297" i="22" s="1"/>
  <c r="H297" i="22"/>
  <c r="N297" i="22" s="1"/>
  <c r="I305" i="22"/>
  <c r="O305" i="22" s="1"/>
  <c r="J305" i="22"/>
  <c r="P305" i="22" s="1"/>
  <c r="G305" i="22"/>
  <c r="M305" i="22" s="1"/>
  <c r="H305" i="22"/>
  <c r="N305" i="22" s="1"/>
  <c r="J399" i="22"/>
  <c r="P399" i="22" s="1"/>
  <c r="G399" i="22"/>
  <c r="M399" i="22" s="1"/>
  <c r="H399" i="22"/>
  <c r="N399" i="22" s="1"/>
  <c r="I399" i="22"/>
  <c r="O399" i="22" s="1"/>
  <c r="J407" i="22"/>
  <c r="P407" i="22" s="1"/>
  <c r="G407" i="22"/>
  <c r="M407" i="22" s="1"/>
  <c r="H407" i="22"/>
  <c r="N407" i="22" s="1"/>
  <c r="I407" i="22"/>
  <c r="O407" i="22" s="1"/>
  <c r="J415" i="22"/>
  <c r="P415" i="22" s="1"/>
  <c r="G415" i="22"/>
  <c r="M415" i="22" s="1"/>
  <c r="I415" i="22"/>
  <c r="O415" i="22" s="1"/>
  <c r="J423" i="22"/>
  <c r="P423" i="22" s="1"/>
  <c r="G423" i="22"/>
  <c r="M423" i="22" s="1"/>
  <c r="I423" i="22"/>
  <c r="O423" i="22" s="1"/>
  <c r="J431" i="22"/>
  <c r="P431" i="22" s="1"/>
  <c r="G431" i="22"/>
  <c r="M431" i="22" s="1"/>
  <c r="I431" i="22"/>
  <c r="O431" i="22" s="1"/>
  <c r="G470" i="22"/>
  <c r="M470" i="22" s="1"/>
  <c r="J470" i="22"/>
  <c r="P470" i="22" s="1"/>
  <c r="I470" i="22"/>
  <c r="O470" i="22" s="1"/>
  <c r="J478" i="22"/>
  <c r="P478" i="22" s="1"/>
  <c r="H478" i="22"/>
  <c r="N478" i="22" s="1"/>
  <c r="J486" i="22"/>
  <c r="P486" i="22" s="1"/>
  <c r="H486" i="22"/>
  <c r="N486" i="22" s="1"/>
  <c r="J494" i="22"/>
  <c r="P494" i="22" s="1"/>
  <c r="H494" i="22"/>
  <c r="N494" i="22" s="1"/>
  <c r="J502" i="22"/>
  <c r="P502" i="22" s="1"/>
  <c r="H502" i="22"/>
  <c r="N502" i="22" s="1"/>
  <c r="J510" i="22"/>
  <c r="P510" i="22" s="1"/>
  <c r="H510" i="22"/>
  <c r="N510" i="22" s="1"/>
  <c r="G445" i="22"/>
  <c r="H431" i="22"/>
  <c r="N431" i="22" s="1"/>
  <c r="H423" i="22"/>
  <c r="N423" i="22" s="1"/>
  <c r="H415" i="22"/>
  <c r="N415" i="22" s="1"/>
  <c r="H387" i="22"/>
  <c r="N387" i="22" s="1"/>
  <c r="G316" i="22"/>
  <c r="M316" i="22" s="1"/>
  <c r="H316" i="22"/>
  <c r="N316" i="22" s="1"/>
  <c r="J316" i="22"/>
  <c r="P316" i="22" s="1"/>
  <c r="I316" i="22"/>
  <c r="O316" i="22" s="1"/>
  <c r="G332" i="22"/>
  <c r="M332" i="22" s="1"/>
  <c r="H332" i="22"/>
  <c r="N332" i="22" s="1"/>
  <c r="J332" i="22"/>
  <c r="I332" i="22"/>
  <c r="O332" i="22" s="1"/>
  <c r="G372" i="22"/>
  <c r="M372" i="22" s="1"/>
  <c r="J372" i="22"/>
  <c r="P372" i="22" s="1"/>
  <c r="H372" i="22"/>
  <c r="N372" i="22" s="1"/>
  <c r="I372" i="22"/>
  <c r="O372" i="22" s="1"/>
  <c r="G394" i="22"/>
  <c r="M394" i="22" s="1"/>
  <c r="J394" i="22"/>
  <c r="P394" i="22" s="1"/>
  <c r="H394" i="22"/>
  <c r="I394" i="22"/>
  <c r="O394" i="22" s="1"/>
  <c r="J449" i="22"/>
  <c r="P449" i="22" s="1"/>
  <c r="H449" i="22"/>
  <c r="I449" i="22"/>
  <c r="O449" i="22" s="1"/>
  <c r="J465" i="22"/>
  <c r="P465" i="22" s="1"/>
  <c r="H465" i="22"/>
  <c r="I465" i="22"/>
  <c r="O465" i="22" s="1"/>
  <c r="I34" i="22"/>
  <c r="O34" i="22" s="1"/>
  <c r="J34" i="22"/>
  <c r="P34" i="22" s="1"/>
  <c r="G34" i="22"/>
  <c r="M34" i="22" s="1"/>
  <c r="H34" i="22"/>
  <c r="N34" i="22" s="1"/>
  <c r="I56" i="22"/>
  <c r="O56" i="22" s="1"/>
  <c r="J56" i="22"/>
  <c r="P56" i="22" s="1"/>
  <c r="G56" i="22"/>
  <c r="M56" i="22" s="1"/>
  <c r="H56" i="22"/>
  <c r="N56" i="22" s="1"/>
  <c r="I103" i="22"/>
  <c r="O103" i="22" s="1"/>
  <c r="H103" i="22"/>
  <c r="N103" i="22" s="1"/>
  <c r="J103" i="22"/>
  <c r="P103" i="22" s="1"/>
  <c r="G103" i="22"/>
  <c r="M103" i="22" s="1"/>
  <c r="I111" i="22"/>
  <c r="O111" i="22" s="1"/>
  <c r="J111" i="22"/>
  <c r="P111" i="22" s="1"/>
  <c r="G111" i="22"/>
  <c r="M111" i="22" s="1"/>
  <c r="H111" i="22"/>
  <c r="N111" i="22" s="1"/>
  <c r="I202" i="22"/>
  <c r="O202" i="22" s="1"/>
  <c r="G202" i="22"/>
  <c r="M202" i="22" s="1"/>
  <c r="H202" i="22"/>
  <c r="N202" i="22" s="1"/>
  <c r="J202" i="22"/>
  <c r="P202" i="22" s="1"/>
  <c r="I210" i="22"/>
  <c r="O210" i="22" s="1"/>
  <c r="G210" i="22"/>
  <c r="M210" i="22" s="1"/>
  <c r="H210" i="22"/>
  <c r="N210" i="22" s="1"/>
  <c r="J210" i="22"/>
  <c r="P210" i="22" s="1"/>
  <c r="I218" i="22"/>
  <c r="O218" i="22" s="1"/>
  <c r="G218" i="22"/>
  <c r="M218" i="22" s="1"/>
  <c r="H218" i="22"/>
  <c r="N218" i="22" s="1"/>
  <c r="J218" i="22"/>
  <c r="P218" i="22" s="1"/>
  <c r="G378" i="22"/>
  <c r="M378" i="22" s="1"/>
  <c r="J378" i="22"/>
  <c r="P378" i="22" s="1"/>
  <c r="H378" i="22"/>
  <c r="N378" i="22" s="1"/>
  <c r="I378" i="22"/>
  <c r="O378" i="22" s="1"/>
  <c r="J385" i="22"/>
  <c r="P385" i="22" s="1"/>
  <c r="G385" i="22"/>
  <c r="M385" i="22" s="1"/>
  <c r="H385" i="22"/>
  <c r="N385" i="22" s="1"/>
  <c r="I385" i="22"/>
  <c r="O385" i="22" s="1"/>
  <c r="J439" i="22"/>
  <c r="P439" i="22" s="1"/>
  <c r="G439" i="22"/>
  <c r="M439" i="22" s="1"/>
  <c r="I439" i="22"/>
  <c r="O439" i="22" s="1"/>
  <c r="J447" i="22"/>
  <c r="P447" i="22" s="1"/>
  <c r="G447" i="22"/>
  <c r="I447" i="22"/>
  <c r="O447" i="22" s="1"/>
  <c r="J455" i="22"/>
  <c r="P455" i="22" s="1"/>
  <c r="G455" i="22"/>
  <c r="M455" i="22" s="1"/>
  <c r="I455" i="22"/>
  <c r="O455" i="22" s="1"/>
  <c r="J463" i="22"/>
  <c r="P463" i="22" s="1"/>
  <c r="G463" i="22"/>
  <c r="M463" i="22" s="1"/>
  <c r="I463" i="22"/>
  <c r="O463" i="22" s="1"/>
  <c r="H511" i="22"/>
  <c r="N511" i="22" s="1"/>
  <c r="I511" i="22"/>
  <c r="O511" i="22" s="1"/>
  <c r="J511" i="22"/>
  <c r="P511" i="22" s="1"/>
  <c r="G517" i="22"/>
  <c r="H470" i="22"/>
  <c r="N470" i="22" s="1"/>
  <c r="I457" i="22"/>
  <c r="O457" i="22" s="1"/>
  <c r="I437" i="22"/>
  <c r="O437" i="22" s="1"/>
  <c r="H273" i="22"/>
  <c r="N273" i="22" s="1"/>
  <c r="I25" i="22"/>
  <c r="O25" i="22" s="1"/>
  <c r="J25" i="22"/>
  <c r="P25" i="22" s="1"/>
  <c r="G25" i="22"/>
  <c r="M25" i="22" s="1"/>
  <c r="I32" i="22"/>
  <c r="O32" i="22" s="1"/>
  <c r="J32" i="22"/>
  <c r="P32" i="22" s="1"/>
  <c r="G32" i="22"/>
  <c r="M32" i="22" s="1"/>
  <c r="H32" i="22"/>
  <c r="N32" i="22" s="1"/>
  <c r="I39" i="22"/>
  <c r="O39" i="22" s="1"/>
  <c r="H39" i="22"/>
  <c r="N39" i="22" s="1"/>
  <c r="G39" i="22"/>
  <c r="M39" i="22" s="1"/>
  <c r="J39" i="22"/>
  <c r="P39" i="22" s="1"/>
  <c r="I45" i="22"/>
  <c r="O45" i="22" s="1"/>
  <c r="G45" i="22"/>
  <c r="M45" i="22" s="1"/>
  <c r="H45" i="22"/>
  <c r="N45" i="22" s="1"/>
  <c r="I51" i="22"/>
  <c r="O51" i="22" s="1"/>
  <c r="H51" i="22"/>
  <c r="N51" i="22" s="1"/>
  <c r="G51" i="22"/>
  <c r="I66" i="22"/>
  <c r="O66" i="22" s="1"/>
  <c r="J66" i="22"/>
  <c r="P66" i="22" s="1"/>
  <c r="G66" i="22"/>
  <c r="M66" i="22" s="1"/>
  <c r="I74" i="22"/>
  <c r="O74" i="22" s="1"/>
  <c r="J74" i="22"/>
  <c r="P74" i="22" s="1"/>
  <c r="G74" i="22"/>
  <c r="M74" i="22" s="1"/>
  <c r="I82" i="22"/>
  <c r="O82" i="22" s="1"/>
  <c r="J82" i="22"/>
  <c r="G82" i="22"/>
  <c r="M82" i="22" s="1"/>
  <c r="I89" i="22"/>
  <c r="O89" i="22" s="1"/>
  <c r="J89" i="22"/>
  <c r="P89" i="22" s="1"/>
  <c r="G89" i="22"/>
  <c r="M89" i="22" s="1"/>
  <c r="H89" i="22"/>
  <c r="N89" i="22" s="1"/>
  <c r="I97" i="22"/>
  <c r="O97" i="22" s="1"/>
  <c r="J97" i="22"/>
  <c r="P97" i="22" s="1"/>
  <c r="G97" i="22"/>
  <c r="M97" i="22" s="1"/>
  <c r="H97" i="22"/>
  <c r="N97" i="22" s="1"/>
  <c r="I104" i="22"/>
  <c r="O104" i="22" s="1"/>
  <c r="G104" i="22"/>
  <c r="M104" i="22" s="1"/>
  <c r="H104" i="22"/>
  <c r="N104" i="22" s="1"/>
  <c r="J104" i="22"/>
  <c r="P104" i="22" s="1"/>
  <c r="I112" i="22"/>
  <c r="O112" i="22" s="1"/>
  <c r="G112" i="22"/>
  <c r="M112" i="22" s="1"/>
  <c r="H112" i="22"/>
  <c r="J112" i="22"/>
  <c r="P112" i="22" s="1"/>
  <c r="I118" i="22"/>
  <c r="O118" i="22" s="1"/>
  <c r="J118" i="22"/>
  <c r="P118" i="22" s="1"/>
  <c r="H118" i="22"/>
  <c r="N118" i="22" s="1"/>
  <c r="G118" i="22"/>
  <c r="M118" i="22" s="1"/>
  <c r="I126" i="22"/>
  <c r="O126" i="22" s="1"/>
  <c r="J126" i="22"/>
  <c r="P126" i="22" s="1"/>
  <c r="G126" i="22"/>
  <c r="M126" i="22" s="1"/>
  <c r="H126" i="22"/>
  <c r="N126" i="22" s="1"/>
  <c r="I134" i="22"/>
  <c r="O134" i="22" s="1"/>
  <c r="J134" i="22"/>
  <c r="P134" i="22" s="1"/>
  <c r="G134" i="22"/>
  <c r="M134" i="22" s="1"/>
  <c r="I141" i="22"/>
  <c r="O141" i="22" s="1"/>
  <c r="H141" i="22"/>
  <c r="N141" i="22" s="1"/>
  <c r="J141" i="22"/>
  <c r="P141" i="22" s="1"/>
  <c r="G141" i="22"/>
  <c r="M141" i="22" s="1"/>
  <c r="I149" i="22"/>
  <c r="O149" i="22" s="1"/>
  <c r="H149" i="22"/>
  <c r="N149" i="22" s="1"/>
  <c r="J149" i="22"/>
  <c r="P149" i="22" s="1"/>
  <c r="I157" i="22"/>
  <c r="O157" i="22" s="1"/>
  <c r="H157" i="22"/>
  <c r="N157" i="22" s="1"/>
  <c r="J157" i="22"/>
  <c r="P157" i="22" s="1"/>
  <c r="G157" i="22"/>
  <c r="M157" i="22" s="1"/>
  <c r="I164" i="22"/>
  <c r="O164" i="22" s="1"/>
  <c r="G164" i="22"/>
  <c r="M164" i="22" s="1"/>
  <c r="H164" i="22"/>
  <c r="N164" i="22" s="1"/>
  <c r="I172" i="22"/>
  <c r="O172" i="22" s="1"/>
  <c r="G172" i="22"/>
  <c r="M172" i="22" s="1"/>
  <c r="H172" i="22"/>
  <c r="N172" i="22" s="1"/>
  <c r="J172" i="22"/>
  <c r="P172" i="22" s="1"/>
  <c r="I180" i="22"/>
  <c r="O180" i="22" s="1"/>
  <c r="G180" i="22"/>
  <c r="M180" i="22" s="1"/>
  <c r="H180" i="22"/>
  <c r="N180" i="22" s="1"/>
  <c r="J180" i="22"/>
  <c r="P180" i="22" s="1"/>
  <c r="I187" i="22"/>
  <c r="O187" i="22" s="1"/>
  <c r="G187" i="22"/>
  <c r="H187" i="22"/>
  <c r="N187" i="22" s="1"/>
  <c r="J187" i="22"/>
  <c r="P187" i="22" s="1"/>
  <c r="I201" i="22"/>
  <c r="O201" i="22" s="1"/>
  <c r="J201" i="22"/>
  <c r="P201" i="22" s="1"/>
  <c r="G201" i="22"/>
  <c r="M201" i="22" s="1"/>
  <c r="I209" i="22"/>
  <c r="O209" i="22" s="1"/>
  <c r="J209" i="22"/>
  <c r="P209" i="22" s="1"/>
  <c r="G209" i="22"/>
  <c r="M209" i="22" s="1"/>
  <c r="I217" i="22"/>
  <c r="O217" i="22" s="1"/>
  <c r="J217" i="22"/>
  <c r="P217" i="22" s="1"/>
  <c r="H217" i="22"/>
  <c r="N217" i="22" s="1"/>
  <c r="I224" i="22"/>
  <c r="O224" i="22" s="1"/>
  <c r="H224" i="22"/>
  <c r="N224" i="22" s="1"/>
  <c r="J224" i="22"/>
  <c r="P224" i="22" s="1"/>
  <c r="G224" i="22"/>
  <c r="M224" i="22" s="1"/>
  <c r="I232" i="22"/>
  <c r="O232" i="22" s="1"/>
  <c r="H232" i="22"/>
  <c r="N232" i="22" s="1"/>
  <c r="G232" i="22"/>
  <c r="M232" i="22" s="1"/>
  <c r="I240" i="22"/>
  <c r="O240" i="22" s="1"/>
  <c r="H240" i="22"/>
  <c r="N240" i="22" s="1"/>
  <c r="J240" i="22"/>
  <c r="P240" i="22" s="1"/>
  <c r="I248" i="22"/>
  <c r="O248" i="22" s="1"/>
  <c r="H248" i="22"/>
  <c r="N248" i="22" s="1"/>
  <c r="I256" i="22"/>
  <c r="O256" i="22" s="1"/>
  <c r="H256" i="22"/>
  <c r="N256" i="22" s="1"/>
  <c r="J256" i="22"/>
  <c r="P256" i="22" s="1"/>
  <c r="I264" i="22"/>
  <c r="O264" i="22" s="1"/>
  <c r="H264" i="22"/>
  <c r="N264" i="22" s="1"/>
  <c r="I272" i="22"/>
  <c r="O272" i="22" s="1"/>
  <c r="H272" i="22"/>
  <c r="N272" i="22" s="1"/>
  <c r="J272" i="22"/>
  <c r="P272" i="22" s="1"/>
  <c r="I280" i="22"/>
  <c r="O280" i="22" s="1"/>
  <c r="H280" i="22"/>
  <c r="N280" i="22" s="1"/>
  <c r="I288" i="22"/>
  <c r="O288" i="22" s="1"/>
  <c r="H288" i="22"/>
  <c r="N288" i="22" s="1"/>
  <c r="J288" i="22"/>
  <c r="I296" i="22"/>
  <c r="O296" i="22" s="1"/>
  <c r="H296" i="22"/>
  <c r="N296" i="22" s="1"/>
  <c r="I304" i="22"/>
  <c r="O304" i="22" s="1"/>
  <c r="H304" i="22"/>
  <c r="N304" i="22" s="1"/>
  <c r="J304" i="22"/>
  <c r="P304" i="22" s="1"/>
  <c r="H311" i="22"/>
  <c r="N311" i="22" s="1"/>
  <c r="J311" i="22"/>
  <c r="P311" i="22" s="1"/>
  <c r="H319" i="22"/>
  <c r="N319" i="22" s="1"/>
  <c r="J319" i="22"/>
  <c r="P319" i="22" s="1"/>
  <c r="H327" i="22"/>
  <c r="N327" i="22" s="1"/>
  <c r="J327" i="22"/>
  <c r="P327" i="22" s="1"/>
  <c r="H335" i="22"/>
  <c r="N335" i="22" s="1"/>
  <c r="J335" i="22"/>
  <c r="P335" i="22" s="1"/>
  <c r="H343" i="22"/>
  <c r="N343" i="22" s="1"/>
  <c r="J343" i="22"/>
  <c r="P343" i="22" s="1"/>
  <c r="H351" i="22"/>
  <c r="N351" i="22" s="1"/>
  <c r="J351" i="22"/>
  <c r="P351" i="22" s="1"/>
  <c r="G358" i="22"/>
  <c r="M358" i="22" s="1"/>
  <c r="H358" i="22"/>
  <c r="N358" i="22" s="1"/>
  <c r="J358" i="22"/>
  <c r="P358" i="22" s="1"/>
  <c r="G366" i="22"/>
  <c r="M366" i="22" s="1"/>
  <c r="H366" i="22"/>
  <c r="N366" i="22" s="1"/>
  <c r="J366" i="22"/>
  <c r="P366" i="22" s="1"/>
  <c r="G380" i="22"/>
  <c r="M380" i="22" s="1"/>
  <c r="J380" i="22"/>
  <c r="P380" i="22" s="1"/>
  <c r="G388" i="22"/>
  <c r="M388" i="22" s="1"/>
  <c r="J388" i="22"/>
  <c r="P388" i="22" s="1"/>
  <c r="G402" i="22"/>
  <c r="M402" i="22" s="1"/>
  <c r="J402" i="22"/>
  <c r="P402" i="22" s="1"/>
  <c r="G410" i="22"/>
  <c r="M410" i="22" s="1"/>
  <c r="J410" i="22"/>
  <c r="P410" i="22" s="1"/>
  <c r="G418" i="22"/>
  <c r="M418" i="22" s="1"/>
  <c r="J418" i="22"/>
  <c r="P418" i="22" s="1"/>
  <c r="G426" i="22"/>
  <c r="J426" i="22"/>
  <c r="P426" i="22" s="1"/>
  <c r="G440" i="22"/>
  <c r="M440" i="22" s="1"/>
  <c r="J440" i="22"/>
  <c r="P440" i="22" s="1"/>
  <c r="G448" i="22"/>
  <c r="M448" i="22" s="1"/>
  <c r="J448" i="22"/>
  <c r="P448" i="22" s="1"/>
  <c r="G456" i="22"/>
  <c r="M456" i="22" s="1"/>
  <c r="J456" i="22"/>
  <c r="P456" i="22" s="1"/>
  <c r="G464" i="22"/>
  <c r="M464" i="22" s="1"/>
  <c r="J464" i="22"/>
  <c r="P464" i="22" s="1"/>
  <c r="H516" i="22"/>
  <c r="N516" i="22" s="1"/>
  <c r="H512" i="22"/>
  <c r="N512" i="22" s="1"/>
  <c r="J469" i="22"/>
  <c r="P469" i="22" s="1"/>
  <c r="G467" i="22"/>
  <c r="G451" i="22"/>
  <c r="G435" i="22"/>
  <c r="H393" i="22"/>
  <c r="I383" i="22"/>
  <c r="O383" i="22" s="1"/>
  <c r="I380" i="22"/>
  <c r="O380" i="22" s="1"/>
  <c r="H377" i="22"/>
  <c r="N377" i="22" s="1"/>
  <c r="I349" i="22"/>
  <c r="O349" i="22" s="1"/>
  <c r="I333" i="22"/>
  <c r="O333" i="22" s="1"/>
  <c r="I317" i="22"/>
  <c r="O317" i="22" s="1"/>
  <c r="J280" i="22"/>
  <c r="P280" i="22" s="1"/>
  <c r="G272" i="22"/>
  <c r="M272" i="22" s="1"/>
  <c r="G264" i="22"/>
  <c r="M264" i="22" s="1"/>
  <c r="H82" i="22"/>
  <c r="N82" i="22" s="1"/>
  <c r="I76" i="22"/>
  <c r="O76" i="22" s="1"/>
  <c r="J76" i="22"/>
  <c r="P76" i="22" s="1"/>
  <c r="G76" i="22"/>
  <c r="M76" i="22" s="1"/>
  <c r="I84" i="22"/>
  <c r="O84" i="22" s="1"/>
  <c r="J84" i="22"/>
  <c r="P84" i="22" s="1"/>
  <c r="G84" i="22"/>
  <c r="M84" i="22" s="1"/>
  <c r="I91" i="22"/>
  <c r="O91" i="22" s="1"/>
  <c r="H91" i="22"/>
  <c r="N91" i="22" s="1"/>
  <c r="J91" i="22"/>
  <c r="P91" i="22" s="1"/>
  <c r="I106" i="22"/>
  <c r="O106" i="22" s="1"/>
  <c r="J106" i="22"/>
  <c r="P106" i="22" s="1"/>
  <c r="G106" i="22"/>
  <c r="I114" i="22"/>
  <c r="O114" i="22" s="1"/>
  <c r="J114" i="22"/>
  <c r="P114" i="22" s="1"/>
  <c r="G114" i="22"/>
  <c r="M114" i="22" s="1"/>
  <c r="H114" i="22"/>
  <c r="N114" i="22" s="1"/>
  <c r="I120" i="22"/>
  <c r="O120" i="22" s="1"/>
  <c r="G120" i="22"/>
  <c r="M120" i="22" s="1"/>
  <c r="H120" i="22"/>
  <c r="N120" i="22" s="1"/>
  <c r="J120" i="22"/>
  <c r="P120" i="22" s="1"/>
  <c r="I128" i="22"/>
  <c r="O128" i="22" s="1"/>
  <c r="G128" i="22"/>
  <c r="M128" i="22" s="1"/>
  <c r="H128" i="22"/>
  <c r="N128" i="22" s="1"/>
  <c r="I136" i="22"/>
  <c r="O136" i="22" s="1"/>
  <c r="G136" i="22"/>
  <c r="M136" i="22" s="1"/>
  <c r="H136" i="22"/>
  <c r="N136" i="22" s="1"/>
  <c r="J136" i="22"/>
  <c r="P136" i="22" s="1"/>
  <c r="I143" i="22"/>
  <c r="O143" i="22" s="1"/>
  <c r="J143" i="22"/>
  <c r="P143" i="22" s="1"/>
  <c r="H143" i="22"/>
  <c r="N143" i="22" s="1"/>
  <c r="I151" i="22"/>
  <c r="O151" i="22" s="1"/>
  <c r="G151" i="22"/>
  <c r="M151" i="22" s="1"/>
  <c r="J151" i="22"/>
  <c r="P151" i="22" s="1"/>
  <c r="I159" i="22"/>
  <c r="O159" i="22" s="1"/>
  <c r="G159" i="22"/>
  <c r="M159" i="22" s="1"/>
  <c r="H159" i="22"/>
  <c r="N159" i="22" s="1"/>
  <c r="J159" i="22"/>
  <c r="P159" i="22" s="1"/>
  <c r="I166" i="22"/>
  <c r="O166" i="22" s="1"/>
  <c r="J166" i="22"/>
  <c r="P166" i="22" s="1"/>
  <c r="G166" i="22"/>
  <c r="M166" i="22" s="1"/>
  <c r="H166" i="22"/>
  <c r="N166" i="22" s="1"/>
  <c r="I174" i="22"/>
  <c r="O174" i="22" s="1"/>
  <c r="J174" i="22"/>
  <c r="P174" i="22" s="1"/>
  <c r="G174" i="22"/>
  <c r="M174" i="22" s="1"/>
  <c r="H174" i="22"/>
  <c r="N174" i="22" s="1"/>
  <c r="I182" i="22"/>
  <c r="O182" i="22" s="1"/>
  <c r="J182" i="22"/>
  <c r="P182" i="22" s="1"/>
  <c r="H182" i="22"/>
  <c r="N182" i="22" s="1"/>
  <c r="I189" i="22"/>
  <c r="O189" i="22" s="1"/>
  <c r="H189" i="22"/>
  <c r="N189" i="22" s="1"/>
  <c r="J189" i="22"/>
  <c r="P189" i="22" s="1"/>
  <c r="G189" i="22"/>
  <c r="M189" i="22" s="1"/>
  <c r="I195" i="22"/>
  <c r="O195" i="22" s="1"/>
  <c r="J195" i="22"/>
  <c r="P195" i="22" s="1"/>
  <c r="H195" i="22"/>
  <c r="I203" i="22"/>
  <c r="O203" i="22" s="1"/>
  <c r="J203" i="22"/>
  <c r="P203" i="22" s="1"/>
  <c r="H203" i="22"/>
  <c r="N203" i="22" s="1"/>
  <c r="G203" i="22"/>
  <c r="I211" i="22"/>
  <c r="O211" i="22" s="1"/>
  <c r="J211" i="22"/>
  <c r="P211" i="22" s="1"/>
  <c r="H211" i="22"/>
  <c r="N211" i="22" s="1"/>
  <c r="G211" i="22"/>
  <c r="I226" i="22"/>
  <c r="O226" i="22" s="1"/>
  <c r="G226" i="22"/>
  <c r="M226" i="22" s="1"/>
  <c r="J226" i="22"/>
  <c r="P226" i="22" s="1"/>
  <c r="I234" i="22"/>
  <c r="O234" i="22" s="1"/>
  <c r="G234" i="22"/>
  <c r="H234" i="22"/>
  <c r="N234" i="22" s="1"/>
  <c r="J234" i="22"/>
  <c r="P234" i="22" s="1"/>
  <c r="I242" i="22"/>
  <c r="O242" i="22" s="1"/>
  <c r="G242" i="22"/>
  <c r="M242" i="22" s="1"/>
  <c r="H242" i="22"/>
  <c r="N242" i="22" s="1"/>
  <c r="I250" i="22"/>
  <c r="O250" i="22" s="1"/>
  <c r="G250" i="22"/>
  <c r="M250" i="22" s="1"/>
  <c r="H250" i="22"/>
  <c r="N250" i="22" s="1"/>
  <c r="J250" i="22"/>
  <c r="P250" i="22" s="1"/>
  <c r="I258" i="22"/>
  <c r="O258" i="22" s="1"/>
  <c r="J258" i="22"/>
  <c r="P258" i="22" s="1"/>
  <c r="G258" i="22"/>
  <c r="M258" i="22" s="1"/>
  <c r="I266" i="22"/>
  <c r="O266" i="22" s="1"/>
  <c r="G266" i="22"/>
  <c r="M266" i="22" s="1"/>
  <c r="H266" i="22"/>
  <c r="N266" i="22" s="1"/>
  <c r="J266" i="22"/>
  <c r="P266" i="22" s="1"/>
  <c r="I274" i="22"/>
  <c r="O274" i="22" s="1"/>
  <c r="J274" i="22"/>
  <c r="P274" i="22" s="1"/>
  <c r="G274" i="22"/>
  <c r="M274" i="22" s="1"/>
  <c r="I282" i="22"/>
  <c r="O282" i="22" s="1"/>
  <c r="G282" i="22"/>
  <c r="M282" i="22" s="1"/>
  <c r="H282" i="22"/>
  <c r="N282" i="22" s="1"/>
  <c r="J282" i="22"/>
  <c r="P282" i="22" s="1"/>
  <c r="I290" i="22"/>
  <c r="O290" i="22" s="1"/>
  <c r="J290" i="22"/>
  <c r="P290" i="22" s="1"/>
  <c r="G290" i="22"/>
  <c r="M290" i="22" s="1"/>
  <c r="I298" i="22"/>
  <c r="O298" i="22" s="1"/>
  <c r="G298" i="22"/>
  <c r="M298" i="22" s="1"/>
  <c r="H298" i="22"/>
  <c r="N298" i="22" s="1"/>
  <c r="J298" i="22"/>
  <c r="P298" i="22" s="1"/>
  <c r="I306" i="22"/>
  <c r="O306" i="22" s="1"/>
  <c r="J306" i="22"/>
  <c r="G306" i="22"/>
  <c r="M306" i="22" s="1"/>
  <c r="H313" i="22"/>
  <c r="J313" i="22"/>
  <c r="P313" i="22" s="1"/>
  <c r="H321" i="22"/>
  <c r="N321" i="22" s="1"/>
  <c r="J321" i="22"/>
  <c r="P321" i="22" s="1"/>
  <c r="H329" i="22"/>
  <c r="N329" i="22" s="1"/>
  <c r="J329" i="22"/>
  <c r="P329" i="22" s="1"/>
  <c r="H337" i="22"/>
  <c r="N337" i="22" s="1"/>
  <c r="J337" i="22"/>
  <c r="P337" i="22" s="1"/>
  <c r="H345" i="22"/>
  <c r="N345" i="22" s="1"/>
  <c r="J345" i="22"/>
  <c r="P345" i="22" s="1"/>
  <c r="H353" i="22"/>
  <c r="N353" i="22" s="1"/>
  <c r="J353" i="22"/>
  <c r="P353" i="22" s="1"/>
  <c r="G360" i="22"/>
  <c r="M360" i="22" s="1"/>
  <c r="H360" i="22"/>
  <c r="N360" i="22" s="1"/>
  <c r="J360" i="22"/>
  <c r="P360" i="22" s="1"/>
  <c r="G368" i="22"/>
  <c r="M368" i="22" s="1"/>
  <c r="H368" i="22"/>
  <c r="N368" i="22" s="1"/>
  <c r="J368" i="22"/>
  <c r="P368" i="22" s="1"/>
  <c r="G382" i="22"/>
  <c r="M382" i="22" s="1"/>
  <c r="J382" i="22"/>
  <c r="P382" i="22" s="1"/>
  <c r="G390" i="22"/>
  <c r="M390" i="22" s="1"/>
  <c r="J390" i="22"/>
  <c r="P390" i="22" s="1"/>
  <c r="G404" i="22"/>
  <c r="M404" i="22" s="1"/>
  <c r="J404" i="22"/>
  <c r="P404" i="22" s="1"/>
  <c r="G412" i="22"/>
  <c r="J412" i="22"/>
  <c r="P412" i="22" s="1"/>
  <c r="G420" i="22"/>
  <c r="M420" i="22" s="1"/>
  <c r="J420" i="22"/>
  <c r="P420" i="22" s="1"/>
  <c r="G428" i="22"/>
  <c r="M428" i="22" s="1"/>
  <c r="J428" i="22"/>
  <c r="P428" i="22" s="1"/>
  <c r="G434" i="22"/>
  <c r="J434" i="22"/>
  <c r="P434" i="22" s="1"/>
  <c r="G442" i="22"/>
  <c r="M442" i="22" s="1"/>
  <c r="J442" i="22"/>
  <c r="P442" i="22" s="1"/>
  <c r="G450" i="22"/>
  <c r="M450" i="22" s="1"/>
  <c r="J450" i="22"/>
  <c r="P450" i="22" s="1"/>
  <c r="G458" i="22"/>
  <c r="M458" i="22" s="1"/>
  <c r="J458" i="22"/>
  <c r="P458" i="22" s="1"/>
  <c r="J509" i="22"/>
  <c r="P509" i="22" s="1"/>
  <c r="J505" i="22"/>
  <c r="P505" i="22" s="1"/>
  <c r="J501" i="22"/>
  <c r="P501" i="22" s="1"/>
  <c r="J497" i="22"/>
  <c r="P497" i="22" s="1"/>
  <c r="J493" i="22"/>
  <c r="P493" i="22" s="1"/>
  <c r="J489" i="22"/>
  <c r="P489" i="22" s="1"/>
  <c r="J485" i="22"/>
  <c r="P485" i="22" s="1"/>
  <c r="J481" i="22"/>
  <c r="P481" i="22" s="1"/>
  <c r="J477" i="22"/>
  <c r="P477" i="22" s="1"/>
  <c r="J473" i="22"/>
  <c r="P473" i="22" s="1"/>
  <c r="H469" i="22"/>
  <c r="H450" i="22"/>
  <c r="N450" i="22" s="1"/>
  <c r="H434" i="22"/>
  <c r="N434" i="22" s="1"/>
  <c r="I424" i="22"/>
  <c r="O424" i="22" s="1"/>
  <c r="H421" i="22"/>
  <c r="N421" i="22" s="1"/>
  <c r="I408" i="22"/>
  <c r="O408" i="22" s="1"/>
  <c r="H405" i="22"/>
  <c r="I379" i="22"/>
  <c r="O379" i="22" s="1"/>
  <c r="I353" i="22"/>
  <c r="G343" i="22"/>
  <c r="M343" i="22" s="1"/>
  <c r="I337" i="22"/>
  <c r="O337" i="22" s="1"/>
  <c r="G327" i="22"/>
  <c r="M327" i="22" s="1"/>
  <c r="I321" i="22"/>
  <c r="O321" i="22" s="1"/>
  <c r="G311" i="22"/>
  <c r="M311" i="22" s="1"/>
  <c r="G304" i="22"/>
  <c r="M304" i="22" s="1"/>
  <c r="G296" i="22"/>
  <c r="M296" i="22" s="1"/>
  <c r="J252" i="22"/>
  <c r="P252" i="22" s="1"/>
  <c r="G217" i="22"/>
  <c r="M217" i="22" s="1"/>
  <c r="H76" i="22"/>
  <c r="N76" i="22" s="1"/>
  <c r="I20" i="22"/>
  <c r="O20" i="22" s="1"/>
  <c r="J20" i="22"/>
  <c r="P20" i="22" s="1"/>
  <c r="G20" i="22"/>
  <c r="M20" i="22" s="1"/>
  <c r="I27" i="22"/>
  <c r="O27" i="22" s="1"/>
  <c r="H27" i="22"/>
  <c r="N27" i="22" s="1"/>
  <c r="J27" i="22"/>
  <c r="P27" i="22" s="1"/>
  <c r="G27" i="22"/>
  <c r="I42" i="22"/>
  <c r="O42" i="22" s="1"/>
  <c r="J42" i="22"/>
  <c r="P42" i="22" s="1"/>
  <c r="G42" i="22"/>
  <c r="M42" i="22" s="1"/>
  <c r="H42" i="22"/>
  <c r="N42" i="22" s="1"/>
  <c r="I48" i="22"/>
  <c r="O48" i="22" s="1"/>
  <c r="J48" i="22"/>
  <c r="P48" i="22" s="1"/>
  <c r="G48" i="22"/>
  <c r="M48" i="22" s="1"/>
  <c r="H48" i="22"/>
  <c r="N48" i="22" s="1"/>
  <c r="I54" i="22"/>
  <c r="O54" i="22" s="1"/>
  <c r="J54" i="22"/>
  <c r="P54" i="22" s="1"/>
  <c r="H54" i="22"/>
  <c r="N54" i="22" s="1"/>
  <c r="I61" i="22"/>
  <c r="O61" i="22" s="1"/>
  <c r="G61" i="22"/>
  <c r="M61" i="22" s="1"/>
  <c r="H61" i="22"/>
  <c r="N61" i="22" s="1"/>
  <c r="I69" i="22"/>
  <c r="O69" i="22" s="1"/>
  <c r="G69" i="22"/>
  <c r="M69" i="22" s="1"/>
  <c r="H69" i="22"/>
  <c r="N69" i="22" s="1"/>
  <c r="J69" i="22"/>
  <c r="P69" i="22" s="1"/>
  <c r="I77" i="22"/>
  <c r="O77" i="22" s="1"/>
  <c r="G77" i="22"/>
  <c r="M77" i="22" s="1"/>
  <c r="J77" i="22"/>
  <c r="P77" i="22" s="1"/>
  <c r="H77" i="22"/>
  <c r="N77" i="22" s="1"/>
  <c r="I85" i="22"/>
  <c r="O85" i="22" s="1"/>
  <c r="G85" i="22"/>
  <c r="M85" i="22" s="1"/>
  <c r="H85" i="22"/>
  <c r="N85" i="22" s="1"/>
  <c r="J85" i="22"/>
  <c r="P85" i="22" s="1"/>
  <c r="I92" i="22"/>
  <c r="O92" i="22" s="1"/>
  <c r="J92" i="22"/>
  <c r="P92" i="22" s="1"/>
  <c r="G92" i="22"/>
  <c r="M92" i="22" s="1"/>
  <c r="I99" i="22"/>
  <c r="O99" i="22" s="1"/>
  <c r="H99" i="22"/>
  <c r="N99" i="22" s="1"/>
  <c r="G99" i="22"/>
  <c r="I107" i="22"/>
  <c r="O107" i="22" s="1"/>
  <c r="G107" i="22"/>
  <c r="J107" i="22"/>
  <c r="P107" i="22" s="1"/>
  <c r="H107" i="22"/>
  <c r="N107" i="22" s="1"/>
  <c r="I115" i="22"/>
  <c r="O115" i="22" s="1"/>
  <c r="G115" i="22"/>
  <c r="J115" i="22"/>
  <c r="P115" i="22" s="1"/>
  <c r="I121" i="22"/>
  <c r="O121" i="22" s="1"/>
  <c r="H121" i="22"/>
  <c r="N121" i="22" s="1"/>
  <c r="G121" i="22"/>
  <c r="M121" i="22" s="1"/>
  <c r="J121" i="22"/>
  <c r="P121" i="22" s="1"/>
  <c r="I129" i="22"/>
  <c r="O129" i="22" s="1"/>
  <c r="H129" i="22"/>
  <c r="N129" i="22" s="1"/>
  <c r="G129" i="22"/>
  <c r="M129" i="22" s="1"/>
  <c r="J129" i="22"/>
  <c r="P129" i="22" s="1"/>
  <c r="I137" i="22"/>
  <c r="O137" i="22" s="1"/>
  <c r="H137" i="22"/>
  <c r="N137" i="22" s="1"/>
  <c r="J137" i="22"/>
  <c r="P137" i="22" s="1"/>
  <c r="I144" i="22"/>
  <c r="O144" i="22" s="1"/>
  <c r="G144" i="22"/>
  <c r="M144" i="22" s="1"/>
  <c r="H144" i="22"/>
  <c r="N144" i="22" s="1"/>
  <c r="I152" i="22"/>
  <c r="O152" i="22" s="1"/>
  <c r="G152" i="22"/>
  <c r="M152" i="22" s="1"/>
  <c r="H152" i="22"/>
  <c r="N152" i="22" s="1"/>
  <c r="J152" i="22"/>
  <c r="P152" i="22" s="1"/>
  <c r="I160" i="22"/>
  <c r="O160" i="22" s="1"/>
  <c r="G160" i="22"/>
  <c r="M160" i="22" s="1"/>
  <c r="H160" i="22"/>
  <c r="N160" i="22" s="1"/>
  <c r="J160" i="22"/>
  <c r="P160" i="22" s="1"/>
  <c r="I167" i="22"/>
  <c r="O167" i="22" s="1"/>
  <c r="H167" i="22"/>
  <c r="N167" i="22" s="1"/>
  <c r="J167" i="22"/>
  <c r="P167" i="22" s="1"/>
  <c r="G167" i="22"/>
  <c r="M167" i="22" s="1"/>
  <c r="I175" i="22"/>
  <c r="O175" i="22" s="1"/>
  <c r="J175" i="22"/>
  <c r="P175" i="22" s="1"/>
  <c r="H175" i="22"/>
  <c r="N175" i="22" s="1"/>
  <c r="I183" i="22"/>
  <c r="O183" i="22" s="1"/>
  <c r="J183" i="22"/>
  <c r="P183" i="22" s="1"/>
  <c r="G183" i="22"/>
  <c r="M183" i="22" s="1"/>
  <c r="I190" i="22"/>
  <c r="O190" i="22" s="1"/>
  <c r="J190" i="22"/>
  <c r="P190" i="22" s="1"/>
  <c r="G190" i="22"/>
  <c r="M190" i="22" s="1"/>
  <c r="I196" i="22"/>
  <c r="O196" i="22" s="1"/>
  <c r="G196" i="22"/>
  <c r="M196" i="22" s="1"/>
  <c r="H196" i="22"/>
  <c r="N196" i="22" s="1"/>
  <c r="I204" i="22"/>
  <c r="O204" i="22" s="1"/>
  <c r="G204" i="22"/>
  <c r="M204" i="22" s="1"/>
  <c r="J204" i="22"/>
  <c r="P204" i="22" s="1"/>
  <c r="I212" i="22"/>
  <c r="O212" i="22" s="1"/>
  <c r="G212" i="22"/>
  <c r="M212" i="22" s="1"/>
  <c r="J212" i="22"/>
  <c r="P212" i="22" s="1"/>
  <c r="I219" i="22"/>
  <c r="O219" i="22" s="1"/>
  <c r="J219" i="22"/>
  <c r="P219" i="22" s="1"/>
  <c r="H219" i="22"/>
  <c r="N219" i="22" s="1"/>
  <c r="G219" i="22"/>
  <c r="I227" i="22"/>
  <c r="O227" i="22" s="1"/>
  <c r="J227" i="22"/>
  <c r="P227" i="22" s="1"/>
  <c r="H227" i="22"/>
  <c r="N227" i="22" s="1"/>
  <c r="I235" i="22"/>
  <c r="O235" i="22" s="1"/>
  <c r="J235" i="22"/>
  <c r="P235" i="22" s="1"/>
  <c r="H235" i="22"/>
  <c r="I243" i="22"/>
  <c r="O243" i="22" s="1"/>
  <c r="H243" i="22"/>
  <c r="N243" i="22" s="1"/>
  <c r="J243" i="22"/>
  <c r="P243" i="22" s="1"/>
  <c r="G243" i="22"/>
  <c r="I251" i="22"/>
  <c r="O251" i="22" s="1"/>
  <c r="J251" i="22"/>
  <c r="P251" i="22" s="1"/>
  <c r="H251" i="22"/>
  <c r="N251" i="22" s="1"/>
  <c r="I259" i="22"/>
  <c r="O259" i="22" s="1"/>
  <c r="J259" i="22"/>
  <c r="P259" i="22" s="1"/>
  <c r="H259" i="22"/>
  <c r="N259" i="22" s="1"/>
  <c r="I267" i="22"/>
  <c r="O267" i="22" s="1"/>
  <c r="J267" i="22"/>
  <c r="P267" i="22" s="1"/>
  <c r="H267" i="22"/>
  <c r="I275" i="22"/>
  <c r="O275" i="22" s="1"/>
  <c r="J275" i="22"/>
  <c r="P275" i="22" s="1"/>
  <c r="H275" i="22"/>
  <c r="I283" i="22"/>
  <c r="O283" i="22" s="1"/>
  <c r="J283" i="22"/>
  <c r="P283" i="22" s="1"/>
  <c r="H283" i="22"/>
  <c r="N283" i="22" s="1"/>
  <c r="I291" i="22"/>
  <c r="O291" i="22" s="1"/>
  <c r="J291" i="22"/>
  <c r="P291" i="22" s="1"/>
  <c r="H291" i="22"/>
  <c r="N291" i="22" s="1"/>
  <c r="I299" i="22"/>
  <c r="O299" i="22" s="1"/>
  <c r="J299" i="22"/>
  <c r="H299" i="22"/>
  <c r="I307" i="22"/>
  <c r="O307" i="22" s="1"/>
  <c r="J307" i="22"/>
  <c r="P307" i="22" s="1"/>
  <c r="H307" i="22"/>
  <c r="G314" i="22"/>
  <c r="M314" i="22" s="1"/>
  <c r="H314" i="22"/>
  <c r="N314" i="22" s="1"/>
  <c r="J314" i="22"/>
  <c r="P314" i="22" s="1"/>
  <c r="G322" i="22"/>
  <c r="M322" i="22" s="1"/>
  <c r="H322" i="22"/>
  <c r="N322" i="22" s="1"/>
  <c r="J322" i="22"/>
  <c r="P322" i="22" s="1"/>
  <c r="G330" i="22"/>
  <c r="H330" i="22"/>
  <c r="N330" i="22" s="1"/>
  <c r="J330" i="22"/>
  <c r="P330" i="22" s="1"/>
  <c r="G338" i="22"/>
  <c r="M338" i="22" s="1"/>
  <c r="H338" i="22"/>
  <c r="N338" i="22" s="1"/>
  <c r="J338" i="22"/>
  <c r="P338" i="22" s="1"/>
  <c r="G346" i="22"/>
  <c r="M346" i="22" s="1"/>
  <c r="H346" i="22"/>
  <c r="N346" i="22" s="1"/>
  <c r="J346" i="22"/>
  <c r="P346" i="22" s="1"/>
  <c r="G354" i="22"/>
  <c r="M354" i="22" s="1"/>
  <c r="H354" i="22"/>
  <c r="N354" i="22" s="1"/>
  <c r="J354" i="22"/>
  <c r="P354" i="22" s="1"/>
  <c r="H361" i="22"/>
  <c r="N361" i="22" s="1"/>
  <c r="J361" i="22"/>
  <c r="P361" i="22" s="1"/>
  <c r="H369" i="22"/>
  <c r="N369" i="22" s="1"/>
  <c r="J369" i="22"/>
  <c r="P369" i="22" s="1"/>
  <c r="G376" i="22"/>
  <c r="M376" i="22" s="1"/>
  <c r="J376" i="22"/>
  <c r="P376" i="22" s="1"/>
  <c r="J383" i="22"/>
  <c r="P383" i="22" s="1"/>
  <c r="G398" i="22"/>
  <c r="M398" i="22" s="1"/>
  <c r="J398" i="22"/>
  <c r="P398" i="22" s="1"/>
  <c r="G466" i="22"/>
  <c r="M466" i="22" s="1"/>
  <c r="J466" i="22"/>
  <c r="P466" i="22" s="1"/>
  <c r="I513" i="22"/>
  <c r="I509" i="22"/>
  <c r="O509" i="22" s="1"/>
  <c r="I505" i="22"/>
  <c r="O505" i="22" s="1"/>
  <c r="I503" i="22"/>
  <c r="O503" i="22" s="1"/>
  <c r="I501" i="22"/>
  <c r="O501" i="22" s="1"/>
  <c r="I499" i="22"/>
  <c r="O499" i="22" s="1"/>
  <c r="I497" i="22"/>
  <c r="O497" i="22" s="1"/>
  <c r="I495" i="22"/>
  <c r="O495" i="22" s="1"/>
  <c r="I493" i="22"/>
  <c r="O493" i="22" s="1"/>
  <c r="I491" i="22"/>
  <c r="O491" i="22" s="1"/>
  <c r="I489" i="22"/>
  <c r="O489" i="22" s="1"/>
  <c r="I487" i="22"/>
  <c r="O487" i="22" s="1"/>
  <c r="I485" i="22"/>
  <c r="O485" i="22" s="1"/>
  <c r="I483" i="22"/>
  <c r="O483" i="22" s="1"/>
  <c r="I481" i="22"/>
  <c r="I479" i="22"/>
  <c r="O479" i="22" s="1"/>
  <c r="I477" i="22"/>
  <c r="O477" i="22" s="1"/>
  <c r="I475" i="22"/>
  <c r="O475" i="22" s="1"/>
  <c r="I473" i="22"/>
  <c r="O473" i="22" s="1"/>
  <c r="I471" i="22"/>
  <c r="O471" i="22" s="1"/>
  <c r="I462" i="22"/>
  <c r="O462" i="22" s="1"/>
  <c r="H459" i="22"/>
  <c r="N459" i="22" s="1"/>
  <c r="H456" i="22"/>
  <c r="N456" i="22" s="1"/>
  <c r="I446" i="22"/>
  <c r="O446" i="22" s="1"/>
  <c r="H443" i="22"/>
  <c r="N443" i="22" s="1"/>
  <c r="H440" i="22"/>
  <c r="N440" i="22" s="1"/>
  <c r="G421" i="22"/>
  <c r="G405" i="22"/>
  <c r="M405" i="22" s="1"/>
  <c r="I398" i="22"/>
  <c r="O398" i="22" s="1"/>
  <c r="H395" i="22"/>
  <c r="N395" i="22" s="1"/>
  <c r="I382" i="22"/>
  <c r="O382" i="22" s="1"/>
  <c r="H379" i="22"/>
  <c r="N379" i="22" s="1"/>
  <c r="H376" i="22"/>
  <c r="N376" i="22" s="1"/>
  <c r="G373" i="22"/>
  <c r="M373" i="22" s="1"/>
  <c r="G369" i="22"/>
  <c r="M369" i="22" s="1"/>
  <c r="I358" i="22"/>
  <c r="O358" i="22" s="1"/>
  <c r="G353" i="22"/>
  <c r="M353" i="22" s="1"/>
  <c r="G337" i="22"/>
  <c r="M337" i="22" s="1"/>
  <c r="G321" i="22"/>
  <c r="M321" i="22" s="1"/>
  <c r="J242" i="22"/>
  <c r="P242" i="22" s="1"/>
  <c r="H201" i="22"/>
  <c r="H151" i="22"/>
  <c r="H134" i="22"/>
  <c r="N134" i="22" s="1"/>
  <c r="H115" i="22"/>
  <c r="N115" i="22" s="1"/>
  <c r="H74" i="22"/>
  <c r="N74" i="22" s="1"/>
  <c r="J51" i="22"/>
  <c r="P51" i="22" s="1"/>
  <c r="I21" i="22"/>
  <c r="O21" i="22" s="1"/>
  <c r="G21" i="22"/>
  <c r="M21" i="22" s="1"/>
  <c r="H21" i="22"/>
  <c r="N21" i="22" s="1"/>
  <c r="J21" i="22"/>
  <c r="P21" i="22" s="1"/>
  <c r="I28" i="22"/>
  <c r="O28" i="22" s="1"/>
  <c r="J28" i="22"/>
  <c r="P28" i="22" s="1"/>
  <c r="H28" i="22"/>
  <c r="N28" i="22" s="1"/>
  <c r="I35" i="22"/>
  <c r="O35" i="22" s="1"/>
  <c r="H35" i="22"/>
  <c r="G35" i="22"/>
  <c r="I49" i="22"/>
  <c r="O49" i="22" s="1"/>
  <c r="J49" i="22"/>
  <c r="P49" i="22" s="1"/>
  <c r="H49" i="22"/>
  <c r="N49" i="22" s="1"/>
  <c r="G49" i="22"/>
  <c r="M49" i="22" s="1"/>
  <c r="I55" i="22"/>
  <c r="O55" i="22" s="1"/>
  <c r="G55" i="22"/>
  <c r="M55" i="22" s="1"/>
  <c r="H55" i="22"/>
  <c r="J55" i="22"/>
  <c r="P55" i="22" s="1"/>
  <c r="I62" i="22"/>
  <c r="O62" i="22" s="1"/>
  <c r="J62" i="22"/>
  <c r="P62" i="22" s="1"/>
  <c r="H62" i="22"/>
  <c r="N62" i="22" s="1"/>
  <c r="G62" i="22"/>
  <c r="M62" i="22" s="1"/>
  <c r="I70" i="22"/>
  <c r="O70" i="22" s="1"/>
  <c r="J70" i="22"/>
  <c r="P70" i="22" s="1"/>
  <c r="H70" i="22"/>
  <c r="G70" i="22"/>
  <c r="M70" i="22" s="1"/>
  <c r="I78" i="22"/>
  <c r="O78" i="22" s="1"/>
  <c r="J78" i="22"/>
  <c r="P78" i="22" s="1"/>
  <c r="H78" i="22"/>
  <c r="N78" i="22" s="1"/>
  <c r="G78" i="22"/>
  <c r="M78" i="22" s="1"/>
  <c r="I86" i="22"/>
  <c r="O86" i="22" s="1"/>
  <c r="J86" i="22"/>
  <c r="P86" i="22" s="1"/>
  <c r="H86" i="22"/>
  <c r="G86" i="22"/>
  <c r="M86" i="22" s="1"/>
  <c r="I93" i="22"/>
  <c r="O93" i="22" s="1"/>
  <c r="G93" i="22"/>
  <c r="M93" i="22" s="1"/>
  <c r="H93" i="22"/>
  <c r="N93" i="22" s="1"/>
  <c r="J93" i="22"/>
  <c r="P93" i="22" s="1"/>
  <c r="I100" i="22"/>
  <c r="O100" i="22" s="1"/>
  <c r="J100" i="22"/>
  <c r="P100" i="22" s="1"/>
  <c r="H100" i="22"/>
  <c r="N100" i="22" s="1"/>
  <c r="G100" i="22"/>
  <c r="M100" i="22" s="1"/>
  <c r="I108" i="22"/>
  <c r="O108" i="22" s="1"/>
  <c r="G108" i="22"/>
  <c r="M108" i="22" s="1"/>
  <c r="H108" i="22"/>
  <c r="N108" i="22" s="1"/>
  <c r="I122" i="22"/>
  <c r="O122" i="22" s="1"/>
  <c r="J122" i="22"/>
  <c r="P122" i="22" s="1"/>
  <c r="H122" i="22"/>
  <c r="N122" i="22" s="1"/>
  <c r="I130" i="22"/>
  <c r="O130" i="22" s="1"/>
  <c r="J130" i="22"/>
  <c r="P130" i="22" s="1"/>
  <c r="G130" i="22"/>
  <c r="M130" i="22" s="1"/>
  <c r="I138" i="22"/>
  <c r="O138" i="22" s="1"/>
  <c r="J138" i="22"/>
  <c r="P138" i="22" s="1"/>
  <c r="G138" i="22"/>
  <c r="M138" i="22" s="1"/>
  <c r="H138" i="22"/>
  <c r="N138" i="22" s="1"/>
  <c r="I145" i="22"/>
  <c r="O145" i="22" s="1"/>
  <c r="H145" i="22"/>
  <c r="N145" i="22" s="1"/>
  <c r="G145" i="22"/>
  <c r="M145" i="22" s="1"/>
  <c r="J145" i="22"/>
  <c r="P145" i="22" s="1"/>
  <c r="I153" i="22"/>
  <c r="O153" i="22" s="1"/>
  <c r="H153" i="22"/>
  <c r="N153" i="22" s="1"/>
  <c r="G153" i="22"/>
  <c r="M153" i="22" s="1"/>
  <c r="J153" i="22"/>
  <c r="P153" i="22" s="1"/>
  <c r="I161" i="22"/>
  <c r="O161" i="22" s="1"/>
  <c r="H161" i="22"/>
  <c r="G161" i="22"/>
  <c r="M161" i="22" s="1"/>
  <c r="I168" i="22"/>
  <c r="O168" i="22" s="1"/>
  <c r="G168" i="22"/>
  <c r="M168" i="22" s="1"/>
  <c r="H168" i="22"/>
  <c r="N168" i="22" s="1"/>
  <c r="I176" i="22"/>
  <c r="O176" i="22" s="1"/>
  <c r="G176" i="22"/>
  <c r="M176" i="22" s="1"/>
  <c r="H176" i="22"/>
  <c r="N176" i="22" s="1"/>
  <c r="J176" i="22"/>
  <c r="P176" i="22" s="1"/>
  <c r="I184" i="22"/>
  <c r="O184" i="22" s="1"/>
  <c r="G184" i="22"/>
  <c r="M184" i="22" s="1"/>
  <c r="H184" i="22"/>
  <c r="N184" i="22" s="1"/>
  <c r="J184" i="22"/>
  <c r="P184" i="22" s="1"/>
  <c r="I191" i="22"/>
  <c r="O191" i="22" s="1"/>
  <c r="J191" i="22"/>
  <c r="P191" i="22" s="1"/>
  <c r="G191" i="22"/>
  <c r="M191" i="22" s="1"/>
  <c r="I197" i="22"/>
  <c r="O197" i="22" s="1"/>
  <c r="J197" i="22"/>
  <c r="P197" i="22" s="1"/>
  <c r="G197" i="22"/>
  <c r="M197" i="22" s="1"/>
  <c r="H197" i="22"/>
  <c r="N197" i="22" s="1"/>
  <c r="I205" i="22"/>
  <c r="O205" i="22" s="1"/>
  <c r="J205" i="22"/>
  <c r="P205" i="22" s="1"/>
  <c r="G205" i="22"/>
  <c r="M205" i="22" s="1"/>
  <c r="H205" i="22"/>
  <c r="N205" i="22" s="1"/>
  <c r="I213" i="22"/>
  <c r="O213" i="22" s="1"/>
  <c r="J213" i="22"/>
  <c r="P213" i="22" s="1"/>
  <c r="G213" i="22"/>
  <c r="M213" i="22" s="1"/>
  <c r="H213" i="22"/>
  <c r="N213" i="22" s="1"/>
  <c r="I220" i="22"/>
  <c r="O220" i="22" s="1"/>
  <c r="H220" i="22"/>
  <c r="N220" i="22" s="1"/>
  <c r="I228" i="22"/>
  <c r="O228" i="22" s="1"/>
  <c r="G228" i="22"/>
  <c r="M228" i="22" s="1"/>
  <c r="H228" i="22"/>
  <c r="J228" i="22"/>
  <c r="P228" i="22" s="1"/>
  <c r="I236" i="22"/>
  <c r="O236" i="22" s="1"/>
  <c r="J236" i="22"/>
  <c r="P236" i="22" s="1"/>
  <c r="G236" i="22"/>
  <c r="M236" i="22" s="1"/>
  <c r="I244" i="22"/>
  <c r="O244" i="22" s="1"/>
  <c r="G244" i="22"/>
  <c r="M244" i="22" s="1"/>
  <c r="H244" i="22"/>
  <c r="N244" i="22" s="1"/>
  <c r="I252" i="22"/>
  <c r="H252" i="22"/>
  <c r="N252" i="22" s="1"/>
  <c r="I260" i="22"/>
  <c r="O260" i="22" s="1"/>
  <c r="G260" i="22"/>
  <c r="M260" i="22" s="1"/>
  <c r="H260" i="22"/>
  <c r="N260" i="22" s="1"/>
  <c r="I268" i="22"/>
  <c r="O268" i="22" s="1"/>
  <c r="H268" i="22"/>
  <c r="N268" i="22" s="1"/>
  <c r="I276" i="22"/>
  <c r="O276" i="22" s="1"/>
  <c r="G276" i="22"/>
  <c r="H276" i="22"/>
  <c r="N276" i="22" s="1"/>
  <c r="I284" i="22"/>
  <c r="O284" i="22" s="1"/>
  <c r="H284" i="22"/>
  <c r="N284" i="22" s="1"/>
  <c r="I292" i="22"/>
  <c r="O292" i="22" s="1"/>
  <c r="G292" i="22"/>
  <c r="M292" i="22" s="1"/>
  <c r="H292" i="22"/>
  <c r="N292" i="22" s="1"/>
  <c r="I300" i="22"/>
  <c r="O300" i="22" s="1"/>
  <c r="H300" i="22"/>
  <c r="N300" i="22" s="1"/>
  <c r="H315" i="22"/>
  <c r="N315" i="22" s="1"/>
  <c r="J315" i="22"/>
  <c r="P315" i="22" s="1"/>
  <c r="H323" i="22"/>
  <c r="J323" i="22"/>
  <c r="P323" i="22" s="1"/>
  <c r="H331" i="22"/>
  <c r="N331" i="22" s="1"/>
  <c r="J331" i="22"/>
  <c r="P331" i="22" s="1"/>
  <c r="H339" i="22"/>
  <c r="J339" i="22"/>
  <c r="P339" i="22" s="1"/>
  <c r="H347" i="22"/>
  <c r="N347" i="22" s="1"/>
  <c r="J347" i="22"/>
  <c r="P347" i="22" s="1"/>
  <c r="G362" i="22"/>
  <c r="H362" i="22"/>
  <c r="N362" i="22" s="1"/>
  <c r="J362" i="22"/>
  <c r="P362" i="22" s="1"/>
  <c r="G370" i="22"/>
  <c r="M370" i="22" s="1"/>
  <c r="H370" i="22"/>
  <c r="N370" i="22" s="1"/>
  <c r="J370" i="22"/>
  <c r="P370" i="22" s="1"/>
  <c r="G384" i="22"/>
  <c r="M384" i="22" s="1"/>
  <c r="J384" i="22"/>
  <c r="P384" i="22" s="1"/>
  <c r="G392" i="22"/>
  <c r="M392" i="22" s="1"/>
  <c r="J392" i="22"/>
  <c r="P392" i="22" s="1"/>
  <c r="G406" i="22"/>
  <c r="M406" i="22" s="1"/>
  <c r="J406" i="22"/>
  <c r="P406" i="22" s="1"/>
  <c r="G414" i="22"/>
  <c r="M414" i="22" s="1"/>
  <c r="J414" i="22"/>
  <c r="G422" i="22"/>
  <c r="M422" i="22" s="1"/>
  <c r="J422" i="22"/>
  <c r="P422" i="22" s="1"/>
  <c r="G430" i="22"/>
  <c r="M430" i="22" s="1"/>
  <c r="J430" i="22"/>
  <c r="P430" i="22" s="1"/>
  <c r="G436" i="22"/>
  <c r="M436" i="22" s="1"/>
  <c r="J436" i="22"/>
  <c r="P436" i="22" s="1"/>
  <c r="G444" i="22"/>
  <c r="M444" i="22" s="1"/>
  <c r="J444" i="22"/>
  <c r="P444" i="22" s="1"/>
  <c r="G452" i="22"/>
  <c r="M452" i="22" s="1"/>
  <c r="J452" i="22"/>
  <c r="P452" i="22" s="1"/>
  <c r="G460" i="22"/>
  <c r="M460" i="22" s="1"/>
  <c r="J460" i="22"/>
  <c r="P460" i="22" s="1"/>
  <c r="H487" i="22"/>
  <c r="S487" i="22" s="1"/>
  <c r="U487" i="22" s="1"/>
  <c r="G459" i="22"/>
  <c r="I452" i="22"/>
  <c r="O452" i="22" s="1"/>
  <c r="G443" i="22"/>
  <c r="I436" i="22"/>
  <c r="O436" i="22" s="1"/>
  <c r="H430" i="22"/>
  <c r="N430" i="22" s="1"/>
  <c r="I420" i="22"/>
  <c r="O420" i="22" s="1"/>
  <c r="H414" i="22"/>
  <c r="N414" i="22" s="1"/>
  <c r="I404" i="22"/>
  <c r="O404" i="22" s="1"/>
  <c r="H398" i="22"/>
  <c r="N398" i="22" s="1"/>
  <c r="G395" i="22"/>
  <c r="I391" i="22"/>
  <c r="O391" i="22" s="1"/>
  <c r="I388" i="22"/>
  <c r="O388" i="22" s="1"/>
  <c r="H382" i="22"/>
  <c r="N382" i="22" s="1"/>
  <c r="G379" i="22"/>
  <c r="I375" i="22"/>
  <c r="O375" i="22" s="1"/>
  <c r="I368" i="22"/>
  <c r="O368" i="22" s="1"/>
  <c r="G347" i="22"/>
  <c r="I341" i="22"/>
  <c r="O341" i="22" s="1"/>
  <c r="G331" i="22"/>
  <c r="I325" i="22"/>
  <c r="O325" i="22" s="1"/>
  <c r="G315" i="22"/>
  <c r="I309" i="22"/>
  <c r="O309" i="22" s="1"/>
  <c r="J284" i="22"/>
  <c r="P284" i="22" s="1"/>
  <c r="J276" i="22"/>
  <c r="P276" i="22" s="1"/>
  <c r="G268" i="22"/>
  <c r="M268" i="22" s="1"/>
  <c r="G259" i="22"/>
  <c r="G251" i="22"/>
  <c r="G227" i="22"/>
  <c r="J168" i="22"/>
  <c r="P168" i="22" s="1"/>
  <c r="G149" i="22"/>
  <c r="M149" i="22" s="1"/>
  <c r="H130" i="22"/>
  <c r="N130" i="22" s="1"/>
  <c r="H92" i="22"/>
  <c r="N92" i="22" s="1"/>
  <c r="G28" i="22"/>
  <c r="M28" i="22" s="1"/>
  <c r="H375" i="22"/>
  <c r="N375" i="22" s="1"/>
  <c r="H258" i="22"/>
  <c r="N258" i="22" s="1"/>
  <c r="H226" i="22"/>
  <c r="N226" i="22" s="1"/>
  <c r="H212" i="22"/>
  <c r="N212" i="22" s="1"/>
  <c r="H183" i="22"/>
  <c r="N183" i="22" s="1"/>
  <c r="J128" i="22"/>
  <c r="P128" i="22" s="1"/>
  <c r="G91" i="22"/>
  <c r="I30" i="22"/>
  <c r="O30" i="22" s="1"/>
  <c r="J30" i="22"/>
  <c r="P30" i="22" s="1"/>
  <c r="H30" i="22"/>
  <c r="N30" i="22" s="1"/>
  <c r="G30" i="22"/>
  <c r="M30" i="22" s="1"/>
  <c r="I37" i="22"/>
  <c r="O37" i="22" s="1"/>
  <c r="G37" i="22"/>
  <c r="M37" i="22" s="1"/>
  <c r="H37" i="22"/>
  <c r="N37" i="22" s="1"/>
  <c r="J37" i="22"/>
  <c r="P37" i="22" s="1"/>
  <c r="I43" i="22"/>
  <c r="O43" i="22" s="1"/>
  <c r="H43" i="22"/>
  <c r="N43" i="22" s="1"/>
  <c r="J43" i="22"/>
  <c r="G43" i="22"/>
  <c r="I57" i="22"/>
  <c r="O57" i="22" s="1"/>
  <c r="J57" i="22"/>
  <c r="P57" i="22" s="1"/>
  <c r="H57" i="22"/>
  <c r="N57" i="22" s="1"/>
  <c r="G57" i="22"/>
  <c r="M57" i="22" s="1"/>
  <c r="I64" i="22"/>
  <c r="O64" i="22" s="1"/>
  <c r="J64" i="22"/>
  <c r="P64" i="22" s="1"/>
  <c r="G64" i="22"/>
  <c r="H64" i="22"/>
  <c r="N64" i="22" s="1"/>
  <c r="I72" i="22"/>
  <c r="O72" i="22" s="1"/>
  <c r="J72" i="22"/>
  <c r="P72" i="22" s="1"/>
  <c r="G72" i="22"/>
  <c r="M72" i="22" s="1"/>
  <c r="H72" i="22"/>
  <c r="N72" i="22" s="1"/>
  <c r="I80" i="22"/>
  <c r="O80" i="22" s="1"/>
  <c r="J80" i="22"/>
  <c r="P80" i="22" s="1"/>
  <c r="G80" i="22"/>
  <c r="H80" i="22"/>
  <c r="N80" i="22" s="1"/>
  <c r="I88" i="22"/>
  <c r="O88" i="22" s="1"/>
  <c r="J88" i="22"/>
  <c r="P88" i="22" s="1"/>
  <c r="G88" i="22"/>
  <c r="M88" i="22" s="1"/>
  <c r="H88" i="22"/>
  <c r="N88" i="22" s="1"/>
  <c r="I95" i="22"/>
  <c r="O95" i="22" s="1"/>
  <c r="G95" i="22"/>
  <c r="M95" i="22" s="1"/>
  <c r="J95" i="22"/>
  <c r="P95" i="22" s="1"/>
  <c r="I102" i="22"/>
  <c r="O102" i="22" s="1"/>
  <c r="J102" i="22"/>
  <c r="P102" i="22" s="1"/>
  <c r="H102" i="22"/>
  <c r="N102" i="22" s="1"/>
  <c r="G102" i="22"/>
  <c r="M102" i="22" s="1"/>
  <c r="I110" i="22"/>
  <c r="O110" i="22" s="1"/>
  <c r="J110" i="22"/>
  <c r="P110" i="22" s="1"/>
  <c r="G110" i="22"/>
  <c r="M110" i="22" s="1"/>
  <c r="I116" i="22"/>
  <c r="O116" i="22" s="1"/>
  <c r="G116" i="22"/>
  <c r="M116" i="22" s="1"/>
  <c r="H116" i="22"/>
  <c r="N116" i="22" s="1"/>
  <c r="J116" i="22"/>
  <c r="P116" i="22" s="1"/>
  <c r="I124" i="22"/>
  <c r="O124" i="22" s="1"/>
  <c r="G124" i="22"/>
  <c r="M124" i="22" s="1"/>
  <c r="J124" i="22"/>
  <c r="P124" i="22" s="1"/>
  <c r="H124" i="22"/>
  <c r="N124" i="22" s="1"/>
  <c r="I132" i="22"/>
  <c r="O132" i="22" s="1"/>
  <c r="G132" i="22"/>
  <c r="M132" i="22" s="1"/>
  <c r="H132" i="22"/>
  <c r="N132" i="22" s="1"/>
  <c r="J132" i="22"/>
  <c r="P132" i="22" s="1"/>
  <c r="I139" i="22"/>
  <c r="O139" i="22" s="1"/>
  <c r="G139" i="22"/>
  <c r="J139" i="22"/>
  <c r="P139" i="22" s="1"/>
  <c r="H139" i="22"/>
  <c r="N139" i="22" s="1"/>
  <c r="I147" i="22"/>
  <c r="O147" i="22" s="1"/>
  <c r="G147" i="22"/>
  <c r="H147" i="22"/>
  <c r="N147" i="22" s="1"/>
  <c r="I155" i="22"/>
  <c r="O155" i="22" s="1"/>
  <c r="G155" i="22"/>
  <c r="H155" i="22"/>
  <c r="N155" i="22" s="1"/>
  <c r="J155" i="22"/>
  <c r="P155" i="22" s="1"/>
  <c r="I162" i="22"/>
  <c r="O162" i="22" s="1"/>
  <c r="J162" i="22"/>
  <c r="P162" i="22" s="1"/>
  <c r="G162" i="22"/>
  <c r="M162" i="22" s="1"/>
  <c r="I170" i="22"/>
  <c r="O170" i="22" s="1"/>
  <c r="J170" i="22"/>
  <c r="P170" i="22" s="1"/>
  <c r="H170" i="22"/>
  <c r="N170" i="22" s="1"/>
  <c r="I178" i="22"/>
  <c r="O178" i="22" s="1"/>
  <c r="J178" i="22"/>
  <c r="P178" i="22" s="1"/>
  <c r="G178" i="22"/>
  <c r="M178" i="22" s="1"/>
  <c r="I186" i="22"/>
  <c r="O186" i="22" s="1"/>
  <c r="J186" i="22"/>
  <c r="P186" i="22" s="1"/>
  <c r="H186" i="22"/>
  <c r="N186" i="22" s="1"/>
  <c r="G186" i="22"/>
  <c r="M186" i="22" s="1"/>
  <c r="I193" i="22"/>
  <c r="O193" i="22" s="1"/>
  <c r="J193" i="22"/>
  <c r="P193" i="22" s="1"/>
  <c r="G193" i="22"/>
  <c r="M193" i="22" s="1"/>
  <c r="H193" i="22"/>
  <c r="N193" i="22" s="1"/>
  <c r="I199" i="22"/>
  <c r="O199" i="22" s="1"/>
  <c r="J199" i="22"/>
  <c r="P199" i="22" s="1"/>
  <c r="G199" i="22"/>
  <c r="M199" i="22" s="1"/>
  <c r="I207" i="22"/>
  <c r="O207" i="22" s="1"/>
  <c r="J207" i="22"/>
  <c r="P207" i="22" s="1"/>
  <c r="H207" i="22"/>
  <c r="N207" i="22" s="1"/>
  <c r="I215" i="22"/>
  <c r="O215" i="22" s="1"/>
  <c r="J215" i="22"/>
  <c r="P215" i="22" s="1"/>
  <c r="G215" i="22"/>
  <c r="M215" i="22" s="1"/>
  <c r="H215" i="22"/>
  <c r="N215" i="22" s="1"/>
  <c r="I222" i="22"/>
  <c r="J222" i="22"/>
  <c r="P222" i="22" s="1"/>
  <c r="G222" i="22"/>
  <c r="M222" i="22" s="1"/>
  <c r="I230" i="22"/>
  <c r="O230" i="22" s="1"/>
  <c r="J230" i="22"/>
  <c r="P230" i="22" s="1"/>
  <c r="H230" i="22"/>
  <c r="N230" i="22" s="1"/>
  <c r="I238" i="22"/>
  <c r="O238" i="22" s="1"/>
  <c r="J238" i="22"/>
  <c r="P238" i="22" s="1"/>
  <c r="H238" i="22"/>
  <c r="N238" i="22" s="1"/>
  <c r="I246" i="22"/>
  <c r="O246" i="22" s="1"/>
  <c r="G246" i="22"/>
  <c r="M246" i="22" s="1"/>
  <c r="J246" i="22"/>
  <c r="P246" i="22" s="1"/>
  <c r="I254" i="22"/>
  <c r="O254" i="22" s="1"/>
  <c r="G254" i="22"/>
  <c r="M254" i="22" s="1"/>
  <c r="J254" i="22"/>
  <c r="P254" i="22" s="1"/>
  <c r="I262" i="22"/>
  <c r="O262" i="22" s="1"/>
  <c r="G262" i="22"/>
  <c r="M262" i="22" s="1"/>
  <c r="J262" i="22"/>
  <c r="P262" i="22" s="1"/>
  <c r="I270" i="22"/>
  <c r="O270" i="22" s="1"/>
  <c r="G270" i="22"/>
  <c r="M270" i="22" s="1"/>
  <c r="J270" i="22"/>
  <c r="P270" i="22" s="1"/>
  <c r="I278" i="22"/>
  <c r="O278" i="22" s="1"/>
  <c r="G278" i="22"/>
  <c r="J278" i="22"/>
  <c r="P278" i="22" s="1"/>
  <c r="I286" i="22"/>
  <c r="O286" i="22" s="1"/>
  <c r="G286" i="22"/>
  <c r="M286" i="22" s="1"/>
  <c r="J286" i="22"/>
  <c r="P286" i="22" s="1"/>
  <c r="I294" i="22"/>
  <c r="O294" i="22" s="1"/>
  <c r="G294" i="22"/>
  <c r="M294" i="22" s="1"/>
  <c r="J294" i="22"/>
  <c r="P294" i="22" s="1"/>
  <c r="I302" i="22"/>
  <c r="O302" i="22" s="1"/>
  <c r="G302" i="22"/>
  <c r="M302" i="22" s="1"/>
  <c r="J302" i="22"/>
  <c r="P302" i="22" s="1"/>
  <c r="H309" i="22"/>
  <c r="S309" i="22" s="1"/>
  <c r="U309" i="22" s="1"/>
  <c r="J309" i="22"/>
  <c r="P309" i="22" s="1"/>
  <c r="H317" i="22"/>
  <c r="N317" i="22" s="1"/>
  <c r="J317" i="22"/>
  <c r="P317" i="22" s="1"/>
  <c r="H325" i="22"/>
  <c r="N325" i="22" s="1"/>
  <c r="J325" i="22"/>
  <c r="H333" i="22"/>
  <c r="N333" i="22" s="1"/>
  <c r="J333" i="22"/>
  <c r="P333" i="22" s="1"/>
  <c r="H341" i="22"/>
  <c r="J341" i="22"/>
  <c r="P341" i="22" s="1"/>
  <c r="H349" i="22"/>
  <c r="N349" i="22" s="1"/>
  <c r="J349" i="22"/>
  <c r="P349" i="22" s="1"/>
  <c r="G356" i="22"/>
  <c r="M356" i="22" s="1"/>
  <c r="H356" i="22"/>
  <c r="J356" i="22"/>
  <c r="P356" i="22" s="1"/>
  <c r="G364" i="22"/>
  <c r="M364" i="22" s="1"/>
  <c r="H364" i="22"/>
  <c r="N364" i="22" s="1"/>
  <c r="J364" i="22"/>
  <c r="P364" i="22" s="1"/>
  <c r="G386" i="22"/>
  <c r="M386" i="22" s="1"/>
  <c r="J386" i="22"/>
  <c r="P386" i="22" s="1"/>
  <c r="G400" i="22"/>
  <c r="M400" i="22" s="1"/>
  <c r="J400" i="22"/>
  <c r="P400" i="22" s="1"/>
  <c r="G408" i="22"/>
  <c r="M408" i="22" s="1"/>
  <c r="J408" i="22"/>
  <c r="G416" i="22"/>
  <c r="M416" i="22" s="1"/>
  <c r="J416" i="22"/>
  <c r="P416" i="22" s="1"/>
  <c r="G424" i="22"/>
  <c r="S424" i="22" s="1"/>
  <c r="U424" i="22" s="1"/>
  <c r="J424" i="22"/>
  <c r="P424" i="22" s="1"/>
  <c r="G432" i="22"/>
  <c r="M432" i="22" s="1"/>
  <c r="J432" i="22"/>
  <c r="P432" i="22" s="1"/>
  <c r="G438" i="22"/>
  <c r="M438" i="22" s="1"/>
  <c r="J438" i="22"/>
  <c r="G446" i="22"/>
  <c r="J446" i="22"/>
  <c r="P446" i="22" s="1"/>
  <c r="G454" i="22"/>
  <c r="M454" i="22" s="1"/>
  <c r="J454" i="22"/>
  <c r="P454" i="22" s="1"/>
  <c r="G462" i="22"/>
  <c r="M462" i="22" s="1"/>
  <c r="J462" i="22"/>
  <c r="P462" i="22" s="1"/>
  <c r="H458" i="22"/>
  <c r="N458" i="22" s="1"/>
  <c r="H442" i="22"/>
  <c r="N442" i="22" s="1"/>
  <c r="I432" i="22"/>
  <c r="H429" i="22"/>
  <c r="N429" i="22" s="1"/>
  <c r="I416" i="22"/>
  <c r="O416" i="22" s="1"/>
  <c r="H413" i="22"/>
  <c r="N413" i="22" s="1"/>
  <c r="I400" i="22"/>
  <c r="O400" i="22" s="1"/>
  <c r="H397" i="22"/>
  <c r="N397" i="22" s="1"/>
  <c r="G391" i="22"/>
  <c r="M391" i="22" s="1"/>
  <c r="G375" i="22"/>
  <c r="M375" i="22" s="1"/>
  <c r="I361" i="22"/>
  <c r="O361" i="22" s="1"/>
  <c r="I356" i="22"/>
  <c r="O356" i="22" s="1"/>
  <c r="G351" i="22"/>
  <c r="M351" i="22" s="1"/>
  <c r="I345" i="22"/>
  <c r="O345" i="22" s="1"/>
  <c r="G335" i="22"/>
  <c r="M335" i="22" s="1"/>
  <c r="I329" i="22"/>
  <c r="O329" i="22" s="1"/>
  <c r="G319" i="22"/>
  <c r="M319" i="22" s="1"/>
  <c r="I313" i="22"/>
  <c r="O313" i="22" s="1"/>
  <c r="G300" i="22"/>
  <c r="M300" i="22" s="1"/>
  <c r="G291" i="22"/>
  <c r="G283" i="22"/>
  <c r="H274" i="22"/>
  <c r="N274" i="22" s="1"/>
  <c r="J248" i="22"/>
  <c r="P248" i="22" s="1"/>
  <c r="G238" i="22"/>
  <c r="M238" i="22" s="1"/>
  <c r="J196" i="22"/>
  <c r="P196" i="22" s="1"/>
  <c r="G182" i="22"/>
  <c r="M182" i="22" s="1"/>
  <c r="H162" i="22"/>
  <c r="J144" i="22"/>
  <c r="P144" i="22" s="1"/>
  <c r="J108" i="22"/>
  <c r="P108" i="22" s="1"/>
  <c r="H66" i="22"/>
  <c r="N66" i="22" s="1"/>
  <c r="H20" i="22"/>
  <c r="N20" i="22" s="1"/>
  <c r="J19" i="22"/>
  <c r="P19" i="22" s="1"/>
  <c r="I19" i="22"/>
  <c r="O19" i="22" s="1"/>
  <c r="H19" i="22"/>
  <c r="N19" i="22" s="1"/>
  <c r="G6" i="22"/>
  <c r="H6" i="22" s="1"/>
  <c r="S412" i="22" l="1"/>
  <c r="U412" i="22" s="1"/>
  <c r="K459" i="22"/>
  <c r="K483" i="22"/>
  <c r="K419" i="22"/>
  <c r="K239" i="22"/>
  <c r="S291" i="22"/>
  <c r="U291" i="22" s="1"/>
  <c r="K448" i="22"/>
  <c r="S323" i="22"/>
  <c r="U323" i="22" s="1"/>
  <c r="K398" i="22"/>
  <c r="S341" i="22"/>
  <c r="U341" i="22" s="1"/>
  <c r="S35" i="22"/>
  <c r="U35" i="22" s="1"/>
  <c r="K485" i="22"/>
  <c r="S467" i="22"/>
  <c r="U467" i="22" s="1"/>
  <c r="K255" i="22"/>
  <c r="S395" i="22"/>
  <c r="U395" i="22" s="1"/>
  <c r="K495" i="22"/>
  <c r="K112" i="22"/>
  <c r="K311" i="22"/>
  <c r="S315" i="22"/>
  <c r="U315" i="22" s="1"/>
  <c r="S219" i="22"/>
  <c r="U219" i="22" s="1"/>
  <c r="S67" i="22"/>
  <c r="U67" i="22" s="1"/>
  <c r="S251" i="22"/>
  <c r="U251" i="22" s="1"/>
  <c r="S339" i="22"/>
  <c r="U339" i="22" s="1"/>
  <c r="S379" i="22"/>
  <c r="U379" i="22" s="1"/>
  <c r="K518" i="22"/>
  <c r="K505" i="22"/>
  <c r="S446" i="22"/>
  <c r="U446" i="22" s="1"/>
  <c r="S432" i="22"/>
  <c r="U432" i="22" s="1"/>
  <c r="S426" i="22"/>
  <c r="U426" i="22" s="1"/>
  <c r="S468" i="22"/>
  <c r="U468" i="22" s="1"/>
  <c r="S374" i="22"/>
  <c r="U374" i="22" s="1"/>
  <c r="S435" i="22"/>
  <c r="U435" i="22" s="1"/>
  <c r="S185" i="22"/>
  <c r="U185" i="22" s="1"/>
  <c r="S135" i="22"/>
  <c r="U135" i="22" s="1"/>
  <c r="S252" i="22"/>
  <c r="U252" i="22" s="1"/>
  <c r="K451" i="22"/>
  <c r="S371" i="22"/>
  <c r="U371" i="22" s="1"/>
  <c r="S443" i="22"/>
  <c r="U443" i="22" s="1"/>
  <c r="S275" i="22"/>
  <c r="U275" i="22" s="1"/>
  <c r="S235" i="22"/>
  <c r="U235" i="22" s="1"/>
  <c r="S106" i="22"/>
  <c r="U106" i="22" s="1"/>
  <c r="S451" i="22"/>
  <c r="U451" i="22" s="1"/>
  <c r="S447" i="22"/>
  <c r="U447" i="22" s="1"/>
  <c r="S41" i="22"/>
  <c r="U41" i="22" s="1"/>
  <c r="S484" i="22"/>
  <c r="U484" i="22" s="1"/>
  <c r="S367" i="22"/>
  <c r="U367" i="22" s="1"/>
  <c r="S239" i="22"/>
  <c r="U239" i="22" s="1"/>
  <c r="S223" i="22"/>
  <c r="U223" i="22" s="1"/>
  <c r="S146" i="22"/>
  <c r="U146" i="22" s="1"/>
  <c r="S507" i="22"/>
  <c r="U507" i="22" s="1"/>
  <c r="K395" i="22"/>
  <c r="S459" i="22"/>
  <c r="U459" i="22" s="1"/>
  <c r="S283" i="22"/>
  <c r="U283" i="22" s="1"/>
  <c r="S91" i="22"/>
  <c r="U91" i="22" s="1"/>
  <c r="S267" i="22"/>
  <c r="U267" i="22" s="1"/>
  <c r="S107" i="22"/>
  <c r="U107" i="22" s="1"/>
  <c r="S155" i="22"/>
  <c r="U155" i="22" s="1"/>
  <c r="S307" i="22"/>
  <c r="U307" i="22" s="1"/>
  <c r="S187" i="22"/>
  <c r="U187" i="22" s="1"/>
  <c r="S362" i="22"/>
  <c r="U362" i="22" s="1"/>
  <c r="S330" i="22"/>
  <c r="U330" i="22" s="1"/>
  <c r="S99" i="22"/>
  <c r="U99" i="22" s="1"/>
  <c r="S27" i="22"/>
  <c r="U27" i="22" s="1"/>
  <c r="S211" i="22"/>
  <c r="U211" i="22" s="1"/>
  <c r="S195" i="22"/>
  <c r="U195" i="22" s="1"/>
  <c r="S131" i="22"/>
  <c r="U131" i="22" s="1"/>
  <c r="S360" i="22"/>
  <c r="S93" i="22"/>
  <c r="S186" i="22"/>
  <c r="U186" i="22" s="1"/>
  <c r="V186" i="22" s="1"/>
  <c r="S353" i="22"/>
  <c r="U353" i="22" s="1"/>
  <c r="S207" i="22"/>
  <c r="S147" i="22"/>
  <c r="U147" i="22" s="1"/>
  <c r="S43" i="22"/>
  <c r="U43" i="22" s="1"/>
  <c r="S115" i="22"/>
  <c r="U115" i="22" s="1"/>
  <c r="S403" i="22"/>
  <c r="U403" i="22" s="1"/>
  <c r="S83" i="22"/>
  <c r="U83" i="22" s="1"/>
  <c r="S209" i="22"/>
  <c r="S105" i="22"/>
  <c r="S313" i="22"/>
  <c r="U313" i="22" s="1"/>
  <c r="S108" i="22"/>
  <c r="U108" i="22" s="1"/>
  <c r="S278" i="22"/>
  <c r="U278" i="22" s="1"/>
  <c r="S80" i="22"/>
  <c r="U80" i="22" s="1"/>
  <c r="S64" i="22"/>
  <c r="U64" i="22" s="1"/>
  <c r="S276" i="22"/>
  <c r="U276" i="22" s="1"/>
  <c r="S434" i="22"/>
  <c r="U434" i="22" s="1"/>
  <c r="S234" i="22"/>
  <c r="U234" i="22" s="1"/>
  <c r="S51" i="22"/>
  <c r="U51" i="22" s="1"/>
  <c r="S87" i="22"/>
  <c r="U87" i="22" s="1"/>
  <c r="S123" i="22"/>
  <c r="U123" i="22" s="1"/>
  <c r="S393" i="22"/>
  <c r="U393" i="22" s="1"/>
  <c r="S240" i="22"/>
  <c r="S340" i="22"/>
  <c r="S328" i="22"/>
  <c r="U328" i="22" s="1"/>
  <c r="S259" i="22"/>
  <c r="U259" i="22" s="1"/>
  <c r="S203" i="22"/>
  <c r="U203" i="22" s="1"/>
  <c r="S422" i="22"/>
  <c r="S420" i="22"/>
  <c r="S179" i="22"/>
  <c r="U179" i="22" s="1"/>
  <c r="S59" i="22"/>
  <c r="U59" i="22" s="1"/>
  <c r="S102" i="22"/>
  <c r="S516" i="22"/>
  <c r="S26" i="22"/>
  <c r="S139" i="22"/>
  <c r="U139" i="22" s="1"/>
  <c r="S325" i="22"/>
  <c r="U325" i="22" s="1"/>
  <c r="S38" i="22"/>
  <c r="S284" i="22"/>
  <c r="S415" i="22"/>
  <c r="U415" i="22" s="1"/>
  <c r="V415" i="22" s="1"/>
  <c r="S184" i="22"/>
  <c r="S243" i="22"/>
  <c r="U243" i="22" s="1"/>
  <c r="S452" i="22"/>
  <c r="U452" i="22" s="1"/>
  <c r="S164" i="22"/>
  <c r="U164" i="22" s="1"/>
  <c r="S250" i="22"/>
  <c r="S215" i="22"/>
  <c r="S138" i="22"/>
  <c r="U138" i="22" s="1"/>
  <c r="S175" i="22"/>
  <c r="S347" i="22"/>
  <c r="U347" i="22" s="1"/>
  <c r="N465" i="22"/>
  <c r="Q465" i="22" s="1"/>
  <c r="S465" i="22"/>
  <c r="U465" i="22" s="1"/>
  <c r="S163" i="22"/>
  <c r="U163" i="22" s="1"/>
  <c r="M453" i="22"/>
  <c r="Q453" i="22" s="1"/>
  <c r="S453" i="22"/>
  <c r="S75" i="22"/>
  <c r="U75" i="22" s="1"/>
  <c r="N496" i="22"/>
  <c r="S496" i="22"/>
  <c r="U496" i="22" s="1"/>
  <c r="M413" i="22"/>
  <c r="Q413" i="22" s="1"/>
  <c r="S413" i="22"/>
  <c r="U413" i="22" s="1"/>
  <c r="S483" i="22"/>
  <c r="U483" i="22" s="1"/>
  <c r="S317" i="22"/>
  <c r="U317" i="22" s="1"/>
  <c r="S479" i="22"/>
  <c r="U479" i="22" s="1"/>
  <c r="S296" i="22"/>
  <c r="U296" i="22" s="1"/>
  <c r="S161" i="22"/>
  <c r="U161" i="22" s="1"/>
  <c r="S377" i="22"/>
  <c r="S494" i="22"/>
  <c r="S430" i="22"/>
  <c r="U430" i="22" s="1"/>
  <c r="S366" i="22"/>
  <c r="U366" i="22" s="1"/>
  <c r="S302" i="22"/>
  <c r="S238" i="22"/>
  <c r="U238" i="22" s="1"/>
  <c r="S174" i="22"/>
  <c r="S110" i="22"/>
  <c r="U110" i="22" s="1"/>
  <c r="S46" i="22"/>
  <c r="U46" i="22" s="1"/>
  <c r="S48" i="22"/>
  <c r="S293" i="22"/>
  <c r="U293" i="22" s="1"/>
  <c r="S229" i="22"/>
  <c r="U229" i="22" s="1"/>
  <c r="S165" i="22"/>
  <c r="S101" i="22"/>
  <c r="U101" i="22" s="1"/>
  <c r="S45" i="22"/>
  <c r="U45" i="22" s="1"/>
  <c r="S320" i="22"/>
  <c r="S24" i="22"/>
  <c r="S388" i="22"/>
  <c r="U388" i="22" s="1"/>
  <c r="S348" i="22"/>
  <c r="U348" i="22" s="1"/>
  <c r="S292" i="22"/>
  <c r="U292" i="22" s="1"/>
  <c r="S220" i="22"/>
  <c r="U220" i="22" s="1"/>
  <c r="S172" i="22"/>
  <c r="U172" i="22" s="1"/>
  <c r="S116" i="22"/>
  <c r="S60" i="22"/>
  <c r="S336" i="22"/>
  <c r="U336" i="22" s="1"/>
  <c r="S474" i="22"/>
  <c r="U474" i="22" s="1"/>
  <c r="S442" i="22"/>
  <c r="S410" i="22"/>
  <c r="U410" i="22" s="1"/>
  <c r="S370" i="22"/>
  <c r="S338" i="22"/>
  <c r="U338" i="22" s="1"/>
  <c r="S306" i="22"/>
  <c r="S258" i="22"/>
  <c r="S194" i="22"/>
  <c r="U194" i="22" s="1"/>
  <c r="S98" i="22"/>
  <c r="U98" i="22" s="1"/>
  <c r="S34" i="22"/>
  <c r="S385" i="22"/>
  <c r="S265" i="22"/>
  <c r="S193" i="22"/>
  <c r="U193" i="22" s="1"/>
  <c r="S113" i="22"/>
  <c r="S49" i="22"/>
  <c r="S144" i="22"/>
  <c r="S423" i="22"/>
  <c r="U423" i="22" s="1"/>
  <c r="S327" i="22"/>
  <c r="U327" i="22" s="1"/>
  <c r="S287" i="22"/>
  <c r="U287" i="22" s="1"/>
  <c r="S183" i="22"/>
  <c r="S79" i="22"/>
  <c r="U79" i="22" s="1"/>
  <c r="S272" i="22"/>
  <c r="M512" i="22"/>
  <c r="Q512" i="22" s="1"/>
  <c r="S512" i="22"/>
  <c r="U512" i="22" s="1"/>
  <c r="S358" i="22"/>
  <c r="U358" i="22" s="1"/>
  <c r="S166" i="22"/>
  <c r="U166" i="22" s="1"/>
  <c r="S157" i="22"/>
  <c r="U157" i="22" s="1"/>
  <c r="K410" i="22"/>
  <c r="M421" i="22"/>
  <c r="Q421" i="22" s="1"/>
  <c r="S421" i="22"/>
  <c r="U421" i="22" s="1"/>
  <c r="M509" i="22"/>
  <c r="S509" i="22"/>
  <c r="U509" i="22" s="1"/>
  <c r="M489" i="22"/>
  <c r="S489" i="22"/>
  <c r="U489" i="22" s="1"/>
  <c r="M497" i="22"/>
  <c r="S497" i="22"/>
  <c r="U497" i="22" s="1"/>
  <c r="M513" i="22"/>
  <c r="S513" i="22"/>
  <c r="U513" i="22" s="1"/>
  <c r="S333" i="22"/>
  <c r="S391" i="22"/>
  <c r="S495" i="22"/>
  <c r="S376" i="22"/>
  <c r="S440" i="22"/>
  <c r="U440" i="22" s="1"/>
  <c r="S281" i="22"/>
  <c r="S409" i="22"/>
  <c r="S478" i="22"/>
  <c r="S414" i="22"/>
  <c r="U414" i="22" s="1"/>
  <c r="S350" i="22"/>
  <c r="U350" i="22" s="1"/>
  <c r="S286" i="22"/>
  <c r="U286" i="22" s="1"/>
  <c r="S222" i="22"/>
  <c r="U222" i="22" s="1"/>
  <c r="S158" i="22"/>
  <c r="U158" i="22" s="1"/>
  <c r="S94" i="22"/>
  <c r="S30" i="22"/>
  <c r="U30" i="22" s="1"/>
  <c r="S277" i="22"/>
  <c r="S213" i="22"/>
  <c r="U213" i="22" s="1"/>
  <c r="S149" i="22"/>
  <c r="S85" i="22"/>
  <c r="S37" i="22"/>
  <c r="S380" i="22"/>
  <c r="S332" i="22"/>
  <c r="S212" i="22"/>
  <c r="U212" i="22" s="1"/>
  <c r="S100" i="22"/>
  <c r="U100" i="22" s="1"/>
  <c r="S44" i="22"/>
  <c r="U44" i="22" s="1"/>
  <c r="S232" i="22"/>
  <c r="U232" i="22" s="1"/>
  <c r="S498" i="22"/>
  <c r="U498" i="22" s="1"/>
  <c r="S466" i="22"/>
  <c r="U466" i="22" s="1"/>
  <c r="S402" i="22"/>
  <c r="S298" i="22"/>
  <c r="S242" i="22"/>
  <c r="U242" i="22" s="1"/>
  <c r="S178" i="22"/>
  <c r="U178" i="22" s="1"/>
  <c r="S130" i="22"/>
  <c r="S82" i="22"/>
  <c r="U82" i="22" s="1"/>
  <c r="S337" i="22"/>
  <c r="S249" i="22"/>
  <c r="U249" i="22" s="1"/>
  <c r="S177" i="22"/>
  <c r="U177" i="22" s="1"/>
  <c r="S97" i="22"/>
  <c r="S40" i="22"/>
  <c r="U40" i="22" s="1"/>
  <c r="S407" i="22"/>
  <c r="S351" i="22"/>
  <c r="S319" i="22"/>
  <c r="S271" i="22"/>
  <c r="U271" i="22" s="1"/>
  <c r="S119" i="22"/>
  <c r="S63" i="22"/>
  <c r="S120" i="22"/>
  <c r="U120" i="22" s="1"/>
  <c r="S230" i="22"/>
  <c r="U230" i="22" s="1"/>
  <c r="S285" i="22"/>
  <c r="U285" i="22" s="1"/>
  <c r="S88" i="22"/>
  <c r="U88" i="22" s="1"/>
  <c r="S279" i="22"/>
  <c r="K458" i="22"/>
  <c r="K333" i="22"/>
  <c r="M517" i="22"/>
  <c r="Q517" i="22" s="1"/>
  <c r="S517" i="22"/>
  <c r="U517" i="22" s="1"/>
  <c r="N449" i="22"/>
  <c r="Q449" i="22" s="1"/>
  <c r="S449" i="22"/>
  <c r="U449" i="22" s="1"/>
  <c r="N441" i="22"/>
  <c r="S441" i="22"/>
  <c r="U441" i="22" s="1"/>
  <c r="M433" i="22"/>
  <c r="Q433" i="22" s="1"/>
  <c r="S433" i="22"/>
  <c r="U433" i="22" s="1"/>
  <c r="S411" i="22"/>
  <c r="U411" i="22" s="1"/>
  <c r="N425" i="22"/>
  <c r="Q425" i="22" s="1"/>
  <c r="S425" i="22"/>
  <c r="U425" i="22" s="1"/>
  <c r="S363" i="22"/>
  <c r="U363" i="22" s="1"/>
  <c r="M501" i="22"/>
  <c r="S501" i="22"/>
  <c r="U501" i="22" s="1"/>
  <c r="S439" i="22"/>
  <c r="U439" i="22" s="1"/>
  <c r="S503" i="22"/>
  <c r="U503" i="22" s="1"/>
  <c r="S384" i="22"/>
  <c r="S448" i="22"/>
  <c r="U448" i="22" s="1"/>
  <c r="S506" i="22"/>
  <c r="U506" i="22" s="1"/>
  <c r="S470" i="22"/>
  <c r="S406" i="22"/>
  <c r="S342" i="22"/>
  <c r="U342" i="22" s="1"/>
  <c r="S214" i="22"/>
  <c r="S150" i="22"/>
  <c r="S86" i="22"/>
  <c r="U86" i="22" s="1"/>
  <c r="S22" i="22"/>
  <c r="S389" i="22"/>
  <c r="U389" i="22" s="1"/>
  <c r="S269" i="22"/>
  <c r="U269" i="22" s="1"/>
  <c r="S205" i="22"/>
  <c r="S141" i="22"/>
  <c r="S77" i="22"/>
  <c r="S29" i="22"/>
  <c r="U29" i="22" s="1"/>
  <c r="S224" i="22"/>
  <c r="U224" i="22" s="1"/>
  <c r="S508" i="22"/>
  <c r="S476" i="22"/>
  <c r="U476" i="22" s="1"/>
  <c r="S444" i="22"/>
  <c r="U444" i="22" s="1"/>
  <c r="V444" i="22" s="1"/>
  <c r="S324" i="22"/>
  <c r="S244" i="22"/>
  <c r="U244" i="22" s="1"/>
  <c r="S204" i="22"/>
  <c r="T204" i="22" s="1"/>
  <c r="S156" i="22"/>
  <c r="S92" i="22"/>
  <c r="S36" i="22"/>
  <c r="U36" i="22" s="1"/>
  <c r="S290" i="22"/>
  <c r="U290" i="22" s="1"/>
  <c r="S122" i="22"/>
  <c r="U122" i="22" s="1"/>
  <c r="S74" i="22"/>
  <c r="S248" i="22"/>
  <c r="S321" i="22"/>
  <c r="S241" i="22"/>
  <c r="U241" i="22" s="1"/>
  <c r="S169" i="22"/>
  <c r="S89" i="22"/>
  <c r="U89" i="22" s="1"/>
  <c r="S33" i="22"/>
  <c r="U33" i="22" s="1"/>
  <c r="S399" i="22"/>
  <c r="S263" i="22"/>
  <c r="U263" i="22" s="1"/>
  <c r="S167" i="22"/>
  <c r="S111" i="22"/>
  <c r="S55" i="22"/>
  <c r="U55" i="22" s="1"/>
  <c r="S72" i="22"/>
  <c r="U72" i="22" s="1"/>
  <c r="N469" i="22"/>
  <c r="Q469" i="22" s="1"/>
  <c r="S469" i="22"/>
  <c r="U469" i="22" s="1"/>
  <c r="S171" i="22"/>
  <c r="U171" i="22" s="1"/>
  <c r="S427" i="22"/>
  <c r="U427" i="22" s="1"/>
  <c r="M457" i="22"/>
  <c r="Q457" i="22" s="1"/>
  <c r="S457" i="22"/>
  <c r="U457" i="22" s="1"/>
  <c r="S475" i="22"/>
  <c r="U475" i="22" s="1"/>
  <c r="S349" i="22"/>
  <c r="U349" i="22" s="1"/>
  <c r="S511" i="22"/>
  <c r="S256" i="22"/>
  <c r="U256" i="22" s="1"/>
  <c r="S392" i="22"/>
  <c r="S456" i="22"/>
  <c r="S329" i="22"/>
  <c r="S514" i="22"/>
  <c r="S462" i="22"/>
  <c r="S398" i="22"/>
  <c r="S334" i="22"/>
  <c r="U334" i="22" s="1"/>
  <c r="S270" i="22"/>
  <c r="U270" i="22" s="1"/>
  <c r="S206" i="22"/>
  <c r="S142" i="22"/>
  <c r="S78" i="22"/>
  <c r="S312" i="22"/>
  <c r="S381" i="22"/>
  <c r="S261" i="22"/>
  <c r="S197" i="22"/>
  <c r="U197" i="22" s="1"/>
  <c r="S133" i="22"/>
  <c r="U133" i="22" s="1"/>
  <c r="S69" i="22"/>
  <c r="S21" i="22"/>
  <c r="S160" i="22"/>
  <c r="U160" i="22" s="1"/>
  <c r="S372" i="22"/>
  <c r="U372" i="22" s="1"/>
  <c r="S316" i="22"/>
  <c r="U316" i="22" s="1"/>
  <c r="S148" i="22"/>
  <c r="U148" i="22" s="1"/>
  <c r="S84" i="22"/>
  <c r="S28" i="22"/>
  <c r="U28" i="22" s="1"/>
  <c r="S216" i="22"/>
  <c r="U216" i="22" s="1"/>
  <c r="S192" i="22"/>
  <c r="U192" i="22" s="1"/>
  <c r="S490" i="22"/>
  <c r="S458" i="22"/>
  <c r="U458" i="22" s="1"/>
  <c r="V458" i="22" s="1"/>
  <c r="S394" i="22"/>
  <c r="U394" i="22" s="1"/>
  <c r="S354" i="22"/>
  <c r="U354" i="22" s="1"/>
  <c r="S322" i="22"/>
  <c r="S226" i="22"/>
  <c r="U226" i="22" s="1"/>
  <c r="S170" i="22"/>
  <c r="U170" i="22" s="1"/>
  <c r="S66" i="22"/>
  <c r="U66" i="22" s="1"/>
  <c r="S305" i="22"/>
  <c r="U305" i="22" s="1"/>
  <c r="S233" i="22"/>
  <c r="U233" i="22" s="1"/>
  <c r="S153" i="22"/>
  <c r="S81" i="22"/>
  <c r="S25" i="22"/>
  <c r="U25" i="22" s="1"/>
  <c r="S383" i="22"/>
  <c r="U383" i="22" s="1"/>
  <c r="S343" i="22"/>
  <c r="S311" i="22"/>
  <c r="S255" i="22"/>
  <c r="U255" i="22" s="1"/>
  <c r="S199" i="22"/>
  <c r="U199" i="22" s="1"/>
  <c r="S159" i="22"/>
  <c r="S103" i="22"/>
  <c r="S47" i="22"/>
  <c r="S32" i="22"/>
  <c r="U32" i="22" s="1"/>
  <c r="S486" i="22"/>
  <c r="U486" i="22" s="1"/>
  <c r="S71" i="22"/>
  <c r="U71" i="22" s="1"/>
  <c r="S227" i="22"/>
  <c r="U227" i="22" s="1"/>
  <c r="S299" i="22"/>
  <c r="U299" i="22" s="1"/>
  <c r="N461" i="22"/>
  <c r="Q461" i="22" s="1"/>
  <c r="S461" i="22"/>
  <c r="U461" i="22" s="1"/>
  <c r="M437" i="22"/>
  <c r="S437" i="22"/>
  <c r="U437" i="22" s="1"/>
  <c r="M504" i="22"/>
  <c r="S504" i="22"/>
  <c r="U504" i="22" s="1"/>
  <c r="M485" i="22"/>
  <c r="Q485" i="22" s="1"/>
  <c r="S485" i="22"/>
  <c r="U485" i="22" s="1"/>
  <c r="S491" i="22"/>
  <c r="U491" i="22" s="1"/>
  <c r="S373" i="22"/>
  <c r="S455" i="22"/>
  <c r="S264" i="22"/>
  <c r="U264" i="22" s="1"/>
  <c r="S400" i="22"/>
  <c r="S464" i="22"/>
  <c r="S345" i="22"/>
  <c r="S518" i="22"/>
  <c r="S454" i="22"/>
  <c r="U454" i="22" s="1"/>
  <c r="S390" i="22"/>
  <c r="S326" i="22"/>
  <c r="S262" i="22"/>
  <c r="U262" i="22" s="1"/>
  <c r="S198" i="22"/>
  <c r="S134" i="22"/>
  <c r="S70" i="22"/>
  <c r="U70" i="22" s="1"/>
  <c r="S200" i="22"/>
  <c r="S365" i="22"/>
  <c r="U365" i="22" s="1"/>
  <c r="S253" i="22"/>
  <c r="S189" i="22"/>
  <c r="U189" i="22" s="1"/>
  <c r="S125" i="22"/>
  <c r="U125" i="22" s="1"/>
  <c r="S61" i="22"/>
  <c r="S472" i="22"/>
  <c r="S128" i="22"/>
  <c r="S500" i="22"/>
  <c r="S436" i="22"/>
  <c r="S404" i="22"/>
  <c r="S364" i="22"/>
  <c r="U364" i="22" s="1"/>
  <c r="S308" i="22"/>
  <c r="U308" i="22" s="1"/>
  <c r="S268" i="22"/>
  <c r="U268" i="22" s="1"/>
  <c r="S236" i="22"/>
  <c r="U236" i="22" s="1"/>
  <c r="S196" i="22"/>
  <c r="U196" i="22" s="1"/>
  <c r="V196" i="22" s="1"/>
  <c r="S140" i="22"/>
  <c r="U140" i="22" s="1"/>
  <c r="S20" i="22"/>
  <c r="U20" i="22" s="1"/>
  <c r="S168" i="22"/>
  <c r="U168" i="22" s="1"/>
  <c r="S386" i="22"/>
  <c r="U386" i="22" s="1"/>
  <c r="S282" i="22"/>
  <c r="U282" i="22" s="1"/>
  <c r="S218" i="22"/>
  <c r="S114" i="22"/>
  <c r="S58" i="22"/>
  <c r="S176" i="22"/>
  <c r="S297" i="22"/>
  <c r="U297" i="22" s="1"/>
  <c r="S225" i="22"/>
  <c r="U225" i="22" s="1"/>
  <c r="S145" i="22"/>
  <c r="S73" i="22"/>
  <c r="S247" i="22"/>
  <c r="U247" i="22" s="1"/>
  <c r="S151" i="22"/>
  <c r="U151" i="22" s="1"/>
  <c r="S95" i="22"/>
  <c r="S39" i="22"/>
  <c r="U39" i="22" s="1"/>
  <c r="V39" i="22" s="1"/>
  <c r="M445" i="22"/>
  <c r="Q445" i="22" s="1"/>
  <c r="S445" i="22"/>
  <c r="U445" i="22" s="1"/>
  <c r="S294" i="22"/>
  <c r="S359" i="22"/>
  <c r="U359" i="22" s="1"/>
  <c r="S127" i="22"/>
  <c r="U127" i="22" s="1"/>
  <c r="S331" i="22"/>
  <c r="U331" i="22" s="1"/>
  <c r="S515" i="22"/>
  <c r="U515" i="22" s="1"/>
  <c r="S419" i="22"/>
  <c r="U419" i="22" s="1"/>
  <c r="S355" i="22"/>
  <c r="U355" i="22" s="1"/>
  <c r="S499" i="22"/>
  <c r="U499" i="22" s="1"/>
  <c r="M473" i="22"/>
  <c r="Q473" i="22" s="1"/>
  <c r="S473" i="22"/>
  <c r="U473" i="22" s="1"/>
  <c r="M493" i="22"/>
  <c r="Q493" i="22" s="1"/>
  <c r="S493" i="22"/>
  <c r="U493" i="22" s="1"/>
  <c r="S397" i="22"/>
  <c r="U397" i="22" s="1"/>
  <c r="S463" i="22"/>
  <c r="S280" i="22"/>
  <c r="S408" i="22"/>
  <c r="S480" i="22"/>
  <c r="S361" i="22"/>
  <c r="U361" i="22" s="1"/>
  <c r="S510" i="22"/>
  <c r="S382" i="22"/>
  <c r="U382" i="22" s="1"/>
  <c r="S318" i="22"/>
  <c r="S254" i="22"/>
  <c r="S190" i="22"/>
  <c r="S126" i="22"/>
  <c r="S62" i="22"/>
  <c r="U62" i="22" s="1"/>
  <c r="S152" i="22"/>
  <c r="U152" i="22" s="1"/>
  <c r="S357" i="22"/>
  <c r="S245" i="22"/>
  <c r="S181" i="22"/>
  <c r="S117" i="22"/>
  <c r="U117" i="22" s="1"/>
  <c r="S368" i="22"/>
  <c r="U368" i="22" s="1"/>
  <c r="S96" i="22"/>
  <c r="U96" i="22" s="1"/>
  <c r="S300" i="22"/>
  <c r="S188" i="22"/>
  <c r="U188" i="22" s="1"/>
  <c r="S132" i="22"/>
  <c r="S76" i="22"/>
  <c r="U76" i="22" s="1"/>
  <c r="S488" i="22"/>
  <c r="U488" i="22" s="1"/>
  <c r="S136" i="22"/>
  <c r="U136" i="22" s="1"/>
  <c r="S482" i="22"/>
  <c r="U482" i="22" s="1"/>
  <c r="S450" i="22"/>
  <c r="S418" i="22"/>
  <c r="S346" i="22"/>
  <c r="U346" i="22" s="1"/>
  <c r="S314" i="22"/>
  <c r="U314" i="22" s="1"/>
  <c r="S274" i="22"/>
  <c r="S210" i="22"/>
  <c r="S162" i="22"/>
  <c r="U162" i="22" s="1"/>
  <c r="S50" i="22"/>
  <c r="U50" i="22" s="1"/>
  <c r="S289" i="22"/>
  <c r="U289" i="22" s="1"/>
  <c r="S217" i="22"/>
  <c r="U217" i="22" s="1"/>
  <c r="S129" i="22"/>
  <c r="U129" i="22" s="1"/>
  <c r="S65" i="22"/>
  <c r="S304" i="22"/>
  <c r="S375" i="22"/>
  <c r="U375" i="22" s="1"/>
  <c r="S335" i="22"/>
  <c r="S303" i="22"/>
  <c r="S191" i="22"/>
  <c r="S143" i="22"/>
  <c r="S31" i="22"/>
  <c r="U31" i="22" s="1"/>
  <c r="M481" i="22"/>
  <c r="S481" i="22"/>
  <c r="U481" i="22" s="1"/>
  <c r="S221" i="22"/>
  <c r="U221" i="22" s="1"/>
  <c r="S52" i="22"/>
  <c r="U52" i="22" s="1"/>
  <c r="S90" i="22"/>
  <c r="S257" i="22"/>
  <c r="M417" i="22"/>
  <c r="Q417" i="22" s="1"/>
  <c r="S417" i="22"/>
  <c r="U417" i="22" s="1"/>
  <c r="S387" i="22"/>
  <c r="U387" i="22" s="1"/>
  <c r="M477" i="22"/>
  <c r="Q477" i="22" s="1"/>
  <c r="S477" i="22"/>
  <c r="U477" i="22" s="1"/>
  <c r="M505" i="22"/>
  <c r="Q505" i="22" s="1"/>
  <c r="S505" i="22"/>
  <c r="U505" i="22" s="1"/>
  <c r="M429" i="22"/>
  <c r="S429" i="22"/>
  <c r="U429" i="22" s="1"/>
  <c r="S405" i="22"/>
  <c r="U405" i="22" s="1"/>
  <c r="S471" i="22"/>
  <c r="S288" i="22"/>
  <c r="S416" i="22"/>
  <c r="U416" i="22" s="1"/>
  <c r="S137" i="22"/>
  <c r="S369" i="22"/>
  <c r="S502" i="22"/>
  <c r="S438" i="22"/>
  <c r="S310" i="22"/>
  <c r="U310" i="22" s="1"/>
  <c r="S246" i="22"/>
  <c r="U246" i="22" s="1"/>
  <c r="S182" i="22"/>
  <c r="S118" i="22"/>
  <c r="U118" i="22" s="1"/>
  <c r="S54" i="22"/>
  <c r="S104" i="22"/>
  <c r="S301" i="22"/>
  <c r="U301" i="22" s="1"/>
  <c r="S237" i="22"/>
  <c r="U237" i="22" s="1"/>
  <c r="S173" i="22"/>
  <c r="U173" i="22" s="1"/>
  <c r="S109" i="22"/>
  <c r="U109" i="22" s="1"/>
  <c r="S53" i="22"/>
  <c r="S344" i="22"/>
  <c r="S56" i="22"/>
  <c r="T56" i="22" s="1"/>
  <c r="S492" i="22"/>
  <c r="U492" i="22" s="1"/>
  <c r="S460" i="22"/>
  <c r="U460" i="22" s="1"/>
  <c r="S428" i="22"/>
  <c r="U428" i="22" s="1"/>
  <c r="S396" i="22"/>
  <c r="U396" i="22" s="1"/>
  <c r="S356" i="22"/>
  <c r="U356" i="22" s="1"/>
  <c r="S260" i="22"/>
  <c r="S228" i="22"/>
  <c r="U228" i="22" s="1"/>
  <c r="S180" i="22"/>
  <c r="S124" i="22"/>
  <c r="U124" i="22" s="1"/>
  <c r="S68" i="22"/>
  <c r="S352" i="22"/>
  <c r="U352" i="22" s="1"/>
  <c r="S112" i="22"/>
  <c r="U112" i="22" s="1"/>
  <c r="S378" i="22"/>
  <c r="S266" i="22"/>
  <c r="U266" i="22" s="1"/>
  <c r="S202" i="22"/>
  <c r="U202" i="22" s="1"/>
  <c r="S154" i="22"/>
  <c r="U154" i="22" s="1"/>
  <c r="S42" i="22"/>
  <c r="S401" i="22"/>
  <c r="S273" i="22"/>
  <c r="U273" i="22" s="1"/>
  <c r="S201" i="22"/>
  <c r="U201" i="22" s="1"/>
  <c r="S121" i="22"/>
  <c r="U121" i="22" s="1"/>
  <c r="S57" i="22"/>
  <c r="S208" i="22"/>
  <c r="U208" i="22" s="1"/>
  <c r="S431" i="22"/>
  <c r="S295" i="22"/>
  <c r="S231" i="22"/>
  <c r="U231" i="22" s="1"/>
  <c r="S23" i="22"/>
  <c r="M379" i="22"/>
  <c r="Q379" i="22" s="1"/>
  <c r="N323" i="22"/>
  <c r="Q323" i="22" s="1"/>
  <c r="M99" i="22"/>
  <c r="M27" i="22"/>
  <c r="Q27" i="22" s="1"/>
  <c r="M211" i="22"/>
  <c r="Q211" i="22" s="1"/>
  <c r="N195" i="22"/>
  <c r="Q195" i="22" s="1"/>
  <c r="M131" i="22"/>
  <c r="Q131" i="22" s="1"/>
  <c r="M411" i="22"/>
  <c r="Q411" i="22" s="1"/>
  <c r="M363" i="22"/>
  <c r="M219" i="22"/>
  <c r="M147" i="22"/>
  <c r="Q147" i="22" s="1"/>
  <c r="M43" i="22"/>
  <c r="M227" i="22"/>
  <c r="Q227" i="22" s="1"/>
  <c r="M35" i="22"/>
  <c r="N299" i="22"/>
  <c r="M115" i="22"/>
  <c r="Q115" i="22" s="1"/>
  <c r="M435" i="22"/>
  <c r="Q435" i="22" s="1"/>
  <c r="M403" i="22"/>
  <c r="Q403" i="22" s="1"/>
  <c r="M83" i="22"/>
  <c r="M491" i="22"/>
  <c r="Q491" i="22" s="1"/>
  <c r="M251" i="22"/>
  <c r="Q251" i="22" s="1"/>
  <c r="M331" i="22"/>
  <c r="Q331" i="22" s="1"/>
  <c r="M443" i="22"/>
  <c r="Q443" i="22" s="1"/>
  <c r="N235" i="22"/>
  <c r="Q235" i="22" s="1"/>
  <c r="M451" i="22"/>
  <c r="Q451" i="22" s="1"/>
  <c r="M51" i="22"/>
  <c r="N515" i="22"/>
  <c r="M419" i="22"/>
  <c r="Q419" i="22" s="1"/>
  <c r="M499" i="22"/>
  <c r="Q499" i="22" s="1"/>
  <c r="V452" i="22"/>
  <c r="T461" i="22"/>
  <c r="M427" i="22"/>
  <c r="Q427" i="22" s="1"/>
  <c r="M67" i="22"/>
  <c r="M259" i="22"/>
  <c r="M395" i="22"/>
  <c r="N339" i="22"/>
  <c r="M203" i="22"/>
  <c r="Q203" i="22" s="1"/>
  <c r="M467" i="22"/>
  <c r="Q467" i="22" s="1"/>
  <c r="M371" i="22"/>
  <c r="Q371" i="22" s="1"/>
  <c r="M387" i="22"/>
  <c r="M507" i="22"/>
  <c r="Q507" i="22" s="1"/>
  <c r="K390" i="22"/>
  <c r="M347" i="22"/>
  <c r="Q347" i="22" s="1"/>
  <c r="M459" i="22"/>
  <c r="Q459" i="22" s="1"/>
  <c r="M179" i="22"/>
  <c r="Q179" i="22" s="1"/>
  <c r="M163" i="22"/>
  <c r="M75" i="22"/>
  <c r="M59" i="22"/>
  <c r="Q59" i="22" s="1"/>
  <c r="M483" i="22"/>
  <c r="Q483" i="22" s="1"/>
  <c r="M283" i="22"/>
  <c r="Q283" i="22" s="1"/>
  <c r="M139" i="22"/>
  <c r="Q139" i="22" s="1"/>
  <c r="M91" i="22"/>
  <c r="N267" i="22"/>
  <c r="Q267" i="22" s="1"/>
  <c r="M107" i="22"/>
  <c r="Q107" i="22" s="1"/>
  <c r="S19" i="22"/>
  <c r="M171" i="22"/>
  <c r="Q171" i="22" s="1"/>
  <c r="M475" i="22"/>
  <c r="Q475" i="22" s="1"/>
  <c r="M291" i="22"/>
  <c r="M155" i="22"/>
  <c r="Q155" i="22" s="1"/>
  <c r="N307" i="22"/>
  <c r="Q307" i="22" s="1"/>
  <c r="M243" i="22"/>
  <c r="V243" i="22" s="1"/>
  <c r="M187" i="22"/>
  <c r="Q187" i="22" s="1"/>
  <c r="K473" i="22"/>
  <c r="K373" i="22"/>
  <c r="K184" i="22"/>
  <c r="M424" i="22"/>
  <c r="Q424" i="22" s="1"/>
  <c r="N487" i="22"/>
  <c r="V487" i="22" s="1"/>
  <c r="K200" i="22"/>
  <c r="K356" i="22"/>
  <c r="K391" i="22"/>
  <c r="N162" i="22"/>
  <c r="Q162" i="22" s="1"/>
  <c r="O432" i="22"/>
  <c r="Q432" i="22" s="1"/>
  <c r="M446" i="22"/>
  <c r="Q446" i="22" s="1"/>
  <c r="N341" i="22"/>
  <c r="N309" i="22"/>
  <c r="Q309" i="22" s="1"/>
  <c r="M362" i="22"/>
  <c r="Q362" i="22" s="1"/>
  <c r="N151" i="22"/>
  <c r="Q151" i="22" s="1"/>
  <c r="M330" i="22"/>
  <c r="K512" i="22"/>
  <c r="K436" i="22"/>
  <c r="K438" i="22"/>
  <c r="P438" i="22"/>
  <c r="Q438" i="22" s="1"/>
  <c r="K408" i="22"/>
  <c r="P408" i="22"/>
  <c r="Q408" i="22" s="1"/>
  <c r="O222" i="22"/>
  <c r="Q222" i="22" s="1"/>
  <c r="K315" i="22"/>
  <c r="M315" i="22"/>
  <c r="Q315" i="22" s="1"/>
  <c r="N201" i="22"/>
  <c r="Q201" i="22" s="1"/>
  <c r="K513" i="22"/>
  <c r="O513" i="22"/>
  <c r="O353" i="22"/>
  <c r="Q353" i="22" s="1"/>
  <c r="K412" i="22"/>
  <c r="M412" i="22"/>
  <c r="Q412" i="22" s="1"/>
  <c r="N313" i="22"/>
  <c r="Q313" i="22" s="1"/>
  <c r="K393" i="22"/>
  <c r="N393" i="22"/>
  <c r="Q393" i="22" s="1"/>
  <c r="M426" i="22"/>
  <c r="Q426" i="22" s="1"/>
  <c r="N437" i="22"/>
  <c r="M468" i="22"/>
  <c r="Q468" i="22" s="1"/>
  <c r="M374" i="22"/>
  <c r="Q374" i="22" s="1"/>
  <c r="N348" i="22"/>
  <c r="N293" i="22"/>
  <c r="Q293" i="22" s="1"/>
  <c r="N229" i="22"/>
  <c r="Q229" i="22" s="1"/>
  <c r="N98" i="22"/>
  <c r="Q98" i="22" s="1"/>
  <c r="O486" i="22"/>
  <c r="Q486" i="22" s="1"/>
  <c r="N356" i="22"/>
  <c r="Q356" i="22" s="1"/>
  <c r="K325" i="22"/>
  <c r="P325" i="22"/>
  <c r="Q325" i="22" s="1"/>
  <c r="K278" i="22"/>
  <c r="M278" i="22"/>
  <c r="Q278" i="22" s="1"/>
  <c r="M80" i="22"/>
  <c r="Q80" i="22" s="1"/>
  <c r="K64" i="22"/>
  <c r="M64" i="22"/>
  <c r="Q64" i="22" s="1"/>
  <c r="K43" i="22"/>
  <c r="P43" i="22"/>
  <c r="K414" i="22"/>
  <c r="P414" i="22"/>
  <c r="Q414" i="22" s="1"/>
  <c r="M276" i="22"/>
  <c r="Q276" i="22" s="1"/>
  <c r="O252" i="22"/>
  <c r="Q252" i="22" s="1"/>
  <c r="K228" i="22"/>
  <c r="N228" i="22"/>
  <c r="Q228" i="22" s="1"/>
  <c r="N161" i="22"/>
  <c r="Q161" i="22" s="1"/>
  <c r="N86" i="22"/>
  <c r="Q86" i="22" s="1"/>
  <c r="K70" i="22"/>
  <c r="N70" i="22"/>
  <c r="Q70" i="22" s="1"/>
  <c r="N55" i="22"/>
  <c r="Q55" i="22" s="1"/>
  <c r="K35" i="22"/>
  <c r="N35" i="22"/>
  <c r="O481" i="22"/>
  <c r="K299" i="22"/>
  <c r="P299" i="22"/>
  <c r="N275" i="22"/>
  <c r="Q275" i="22" s="1"/>
  <c r="K405" i="22"/>
  <c r="N405" i="22"/>
  <c r="M434" i="22"/>
  <c r="Q434" i="22" s="1"/>
  <c r="K306" i="22"/>
  <c r="P306" i="22"/>
  <c r="Q306" i="22" s="1"/>
  <c r="M234" i="22"/>
  <c r="Q234" i="22" s="1"/>
  <c r="K106" i="22"/>
  <c r="M106" i="22"/>
  <c r="Q106" i="22" s="1"/>
  <c r="K288" i="22"/>
  <c r="P288" i="22"/>
  <c r="Q288" i="22" s="1"/>
  <c r="N112" i="22"/>
  <c r="Q112" i="22" s="1"/>
  <c r="K82" i="22"/>
  <c r="P82" i="22"/>
  <c r="Q82" i="22" s="1"/>
  <c r="M447" i="22"/>
  <c r="Q447" i="22" s="1"/>
  <c r="N394" i="22"/>
  <c r="Q394" i="22" s="1"/>
  <c r="K332" i="22"/>
  <c r="P332" i="22"/>
  <c r="Q332" i="22" s="1"/>
  <c r="K87" i="22"/>
  <c r="M87" i="22"/>
  <c r="Q87" i="22" s="1"/>
  <c r="M41" i="22"/>
  <c r="Q41" i="22" s="1"/>
  <c r="N36" i="22"/>
  <c r="Q36" i="22" s="1"/>
  <c r="K484" i="22"/>
  <c r="N484" i="22"/>
  <c r="Q484" i="22" s="1"/>
  <c r="M367" i="22"/>
  <c r="Q367" i="22" s="1"/>
  <c r="N287" i="22"/>
  <c r="Q287" i="22" s="1"/>
  <c r="K271" i="22"/>
  <c r="N271" i="22"/>
  <c r="N255" i="22"/>
  <c r="Q255" i="22" s="1"/>
  <c r="M239" i="22"/>
  <c r="K223" i="22"/>
  <c r="M223" i="22"/>
  <c r="Q223" i="22" s="1"/>
  <c r="K185" i="22"/>
  <c r="M185" i="22"/>
  <c r="Q185" i="22" s="1"/>
  <c r="K146" i="22"/>
  <c r="M146" i="22"/>
  <c r="Q146" i="22" s="1"/>
  <c r="M123" i="22"/>
  <c r="N350" i="22"/>
  <c r="Q350" i="22" s="1"/>
  <c r="K355" i="22"/>
  <c r="M355" i="22"/>
  <c r="Q355" i="22" s="1"/>
  <c r="M135" i="22"/>
  <c r="Q135" i="22" s="1"/>
  <c r="K348" i="22"/>
  <c r="K443" i="22"/>
  <c r="K196" i="22"/>
  <c r="K144" i="22"/>
  <c r="K84" i="22"/>
  <c r="K456" i="22"/>
  <c r="K470" i="22"/>
  <c r="K297" i="22"/>
  <c r="K24" i="22"/>
  <c r="K277" i="22"/>
  <c r="K229" i="22"/>
  <c r="K98" i="22"/>
  <c r="K102" i="22"/>
  <c r="K452" i="22"/>
  <c r="K421" i="22"/>
  <c r="K100" i="22"/>
  <c r="K54" i="22"/>
  <c r="K429" i="22"/>
  <c r="K384" i="22"/>
  <c r="K460" i="22"/>
  <c r="K501" i="22"/>
  <c r="K369" i="22"/>
  <c r="K475" i="22"/>
  <c r="K504" i="22"/>
  <c r="K493" i="22"/>
  <c r="K434" i="22"/>
  <c r="K380" i="22"/>
  <c r="K370" i="22"/>
  <c r="K357" i="22"/>
  <c r="K350" i="22"/>
  <c r="K360" i="22"/>
  <c r="K254" i="22"/>
  <c r="K30" i="22"/>
  <c r="K80" i="22"/>
  <c r="K41" i="22"/>
  <c r="K490" i="22"/>
  <c r="K61" i="22"/>
  <c r="K51" i="22"/>
  <c r="K123" i="22"/>
  <c r="K403" i="22"/>
  <c r="K472" i="22"/>
  <c r="K480" i="22"/>
  <c r="K300" i="22"/>
  <c r="K150" i="22"/>
  <c r="K159" i="22"/>
  <c r="K218" i="22"/>
  <c r="K169" i="22"/>
  <c r="K113" i="22"/>
  <c r="K499" i="22"/>
  <c r="K77" i="22"/>
  <c r="K181" i="22"/>
  <c r="K36" i="22"/>
  <c r="K174" i="22"/>
  <c r="K447" i="22"/>
  <c r="K481" i="22"/>
  <c r="K415" i="22"/>
  <c r="K287" i="22"/>
  <c r="K261" i="22"/>
  <c r="K240" i="22"/>
  <c r="K303" i="22"/>
  <c r="K126" i="22"/>
  <c r="K235" i="22"/>
  <c r="K135" i="22"/>
  <c r="K129" i="22"/>
  <c r="K81" i="22"/>
  <c r="K95" i="22"/>
  <c r="K394" i="22"/>
  <c r="K461" i="22"/>
  <c r="K338" i="22"/>
  <c r="K55" i="22"/>
  <c r="K367" i="22"/>
  <c r="K280" i="22"/>
  <c r="K476" i="22"/>
  <c r="K462" i="22"/>
  <c r="K319" i="22"/>
  <c r="K161" i="22"/>
  <c r="K97" i="22"/>
  <c r="K86" i="22"/>
  <c r="K26" i="22"/>
  <c r="K514" i="22"/>
  <c r="Q319" i="22"/>
  <c r="Q213" i="22"/>
  <c r="K165" i="22"/>
  <c r="K466" i="22"/>
  <c r="K417" i="22"/>
  <c r="K275" i="22"/>
  <c r="K329" i="22"/>
  <c r="K119" i="22"/>
  <c r="Q281" i="22"/>
  <c r="K65" i="22"/>
  <c r="K430" i="22"/>
  <c r="K168" i="22"/>
  <c r="K376" i="22"/>
  <c r="K167" i="22"/>
  <c r="K497" i="22"/>
  <c r="K209" i="22"/>
  <c r="K455" i="22"/>
  <c r="K94" i="22"/>
  <c r="K468" i="22"/>
  <c r="K105" i="22"/>
  <c r="K479" i="22"/>
  <c r="K511" i="22"/>
  <c r="K215" i="22"/>
  <c r="K337" i="22"/>
  <c r="K238" i="22"/>
  <c r="K199" i="22"/>
  <c r="K197" i="22"/>
  <c r="K145" i="22"/>
  <c r="K290" i="22"/>
  <c r="K180" i="22"/>
  <c r="K281" i="22"/>
  <c r="K437" i="22"/>
  <c r="K515" i="22"/>
  <c r="K389" i="22"/>
  <c r="K334" i="22"/>
  <c r="K400" i="22"/>
  <c r="K250" i="22"/>
  <c r="Q186" i="22"/>
  <c r="K392" i="22"/>
  <c r="K99" i="22"/>
  <c r="K27" i="22"/>
  <c r="K195" i="22"/>
  <c r="Q109" i="22"/>
  <c r="K109" i="22"/>
  <c r="K214" i="22"/>
  <c r="Q214" i="22"/>
  <c r="K198" i="22"/>
  <c r="K38" i="22"/>
  <c r="K507" i="22"/>
  <c r="K516" i="22"/>
  <c r="K428" i="22"/>
  <c r="K509" i="22"/>
  <c r="K464" i="22"/>
  <c r="K441" i="22"/>
  <c r="K374" i="22"/>
  <c r="K363" i="22"/>
  <c r="K262" i="22"/>
  <c r="K258" i="22"/>
  <c r="K401" i="22"/>
  <c r="K211" i="22"/>
  <c r="K183" i="22"/>
  <c r="Q218" i="22"/>
  <c r="K170" i="22"/>
  <c r="K344" i="22"/>
  <c r="K103" i="22"/>
  <c r="K34" i="22"/>
  <c r="K264" i="22"/>
  <c r="K182" i="22"/>
  <c r="Q375" i="22"/>
  <c r="K375" i="22"/>
  <c r="K222" i="22"/>
  <c r="K132" i="22"/>
  <c r="K116" i="22"/>
  <c r="K236" i="22"/>
  <c r="K130" i="22"/>
  <c r="K21" i="22"/>
  <c r="K346" i="22"/>
  <c r="K322" i="22"/>
  <c r="K204" i="22"/>
  <c r="K252" i="22"/>
  <c r="K469" i="22"/>
  <c r="K313" i="22"/>
  <c r="K128" i="22"/>
  <c r="K426" i="22"/>
  <c r="Q388" i="22"/>
  <c r="Q296" i="22"/>
  <c r="K296" i="22"/>
  <c r="K164" i="22"/>
  <c r="K39" i="22"/>
  <c r="K25" i="22"/>
  <c r="Q25" i="22"/>
  <c r="K202" i="22"/>
  <c r="Q202" i="22"/>
  <c r="K194" i="22"/>
  <c r="Q194" i="22"/>
  <c r="K156" i="22"/>
  <c r="K140" i="22"/>
  <c r="K79" i="22"/>
  <c r="K63" i="22"/>
  <c r="K492" i="22"/>
  <c r="Q46" i="22"/>
  <c r="K318" i="22"/>
  <c r="K293" i="22"/>
  <c r="Q245" i="22"/>
  <c r="K245" i="22"/>
  <c r="K67" i="22"/>
  <c r="K44" i="22"/>
  <c r="Q44" i="22"/>
  <c r="K474" i="22"/>
  <c r="K482" i="22"/>
  <c r="Q444" i="22"/>
  <c r="K444" i="22"/>
  <c r="Q361" i="22"/>
  <c r="K361" i="22"/>
  <c r="K149" i="22"/>
  <c r="K491" i="22"/>
  <c r="K343" i="22"/>
  <c r="K224" i="22"/>
  <c r="K66" i="22"/>
  <c r="K423" i="22"/>
  <c r="K265" i="22"/>
  <c r="Q233" i="22"/>
  <c r="K233" i="22"/>
  <c r="K328" i="22"/>
  <c r="K502" i="22"/>
  <c r="Q460" i="22"/>
  <c r="K467" i="22"/>
  <c r="K477" i="22"/>
  <c r="K432" i="22"/>
  <c r="Q334" i="22"/>
  <c r="Q328" i="22"/>
  <c r="K201" i="22"/>
  <c r="K171" i="22"/>
  <c r="K46" i="22"/>
  <c r="K213" i="22"/>
  <c r="Q389" i="22"/>
  <c r="K60" i="22"/>
  <c r="Q209" i="22"/>
  <c r="Q410" i="22"/>
  <c r="K324" i="22"/>
  <c r="K500" i="22"/>
  <c r="K517" i="22"/>
  <c r="K446" i="22"/>
  <c r="K379" i="22"/>
  <c r="K260" i="22"/>
  <c r="K302" i="22"/>
  <c r="K399" i="22"/>
  <c r="K309" i="22"/>
  <c r="K347" i="22"/>
  <c r="K234" i="22"/>
  <c r="K162" i="22"/>
  <c r="K312" i="22"/>
  <c r="K284" i="22"/>
  <c r="K22" i="22"/>
  <c r="Q145" i="22"/>
  <c r="K388" i="22"/>
  <c r="K449" i="22"/>
  <c r="K425" i="22"/>
  <c r="K427" i="22"/>
  <c r="K323" i="22"/>
  <c r="K259" i="22"/>
  <c r="K341" i="22"/>
  <c r="K307" i="22"/>
  <c r="K114" i="22"/>
  <c r="K152" i="22"/>
  <c r="K78" i="22"/>
  <c r="K47" i="22"/>
  <c r="K286" i="22"/>
  <c r="Q286" i="22"/>
  <c r="K510" i="22"/>
  <c r="Q108" i="22"/>
  <c r="K420" i="22"/>
  <c r="K422" i="22"/>
  <c r="K134" i="22"/>
  <c r="K219" i="22"/>
  <c r="K208" i="22"/>
  <c r="K186" i="22"/>
  <c r="K248" i="22"/>
  <c r="Q264" i="22"/>
  <c r="K83" i="22"/>
  <c r="K442" i="22"/>
  <c r="K385" i="22"/>
  <c r="K48" i="22"/>
  <c r="K478" i="22"/>
  <c r="K418" i="22"/>
  <c r="K274" i="22"/>
  <c r="K345" i="22"/>
  <c r="K364" i="22"/>
  <c r="K143" i="22"/>
  <c r="K243" i="22"/>
  <c r="K249" i="22"/>
  <c r="K147" i="22"/>
  <c r="Q199" i="22"/>
  <c r="K125" i="22"/>
  <c r="K272" i="22"/>
  <c r="K37" i="22"/>
  <c r="K276" i="22"/>
  <c r="K406" i="22"/>
  <c r="K28" i="22"/>
  <c r="K503" i="22"/>
  <c r="I16" i="22"/>
  <c r="K382" i="22"/>
  <c r="K335" i="22"/>
  <c r="K463" i="22"/>
  <c r="K56" i="22"/>
  <c r="K407" i="22"/>
  <c r="K40" i="22"/>
  <c r="K310" i="22"/>
  <c r="K409" i="22"/>
  <c r="K435" i="22"/>
  <c r="K397" i="22"/>
  <c r="Q351" i="22"/>
  <c r="K294" i="22"/>
  <c r="K91" i="22"/>
  <c r="K244" i="22"/>
  <c r="Q244" i="22"/>
  <c r="K138" i="22"/>
  <c r="K358" i="22"/>
  <c r="K314" i="22"/>
  <c r="K175" i="22"/>
  <c r="K69" i="22"/>
  <c r="K489" i="22"/>
  <c r="Q266" i="22"/>
  <c r="K266" i="22"/>
  <c r="K136" i="22"/>
  <c r="K104" i="22"/>
  <c r="K241" i="22"/>
  <c r="Q241" i="22"/>
  <c r="K117" i="22"/>
  <c r="K336" i="22"/>
  <c r="K247" i="22"/>
  <c r="Q247" i="22"/>
  <c r="Q53" i="22"/>
  <c r="K53" i="22"/>
  <c r="K326" i="22"/>
  <c r="K23" i="22"/>
  <c r="K285" i="22"/>
  <c r="K75" i="22"/>
  <c r="K371" i="22"/>
  <c r="K339" i="22"/>
  <c r="K433" i="22"/>
  <c r="K450" i="22"/>
  <c r="K387" i="22"/>
  <c r="K402" i="22"/>
  <c r="K73" i="22"/>
  <c r="Q246" i="22"/>
  <c r="K246" i="22"/>
  <c r="K139" i="22"/>
  <c r="K72" i="22"/>
  <c r="K292" i="22"/>
  <c r="Q78" i="22"/>
  <c r="K291" i="22"/>
  <c r="K160" i="22"/>
  <c r="Q42" i="22"/>
  <c r="K42" i="22"/>
  <c r="K226" i="22"/>
  <c r="K120" i="22"/>
  <c r="Q440" i="22"/>
  <c r="K440" i="22"/>
  <c r="K232" i="22"/>
  <c r="Q232" i="22"/>
  <c r="K118" i="22"/>
  <c r="Q111" i="22"/>
  <c r="K111" i="22"/>
  <c r="K445" i="22"/>
  <c r="K273" i="22"/>
  <c r="K148" i="22"/>
  <c r="K177" i="22"/>
  <c r="Q177" i="22"/>
  <c r="Q472" i="22"/>
  <c r="K206" i="22"/>
  <c r="K411" i="22"/>
  <c r="K237" i="22"/>
  <c r="K96" i="22"/>
  <c r="Q96" i="22"/>
  <c r="Q476" i="22"/>
  <c r="K439" i="22"/>
  <c r="K205" i="22"/>
  <c r="K108" i="22"/>
  <c r="K349" i="22"/>
  <c r="K207" i="22"/>
  <c r="Q207" i="22"/>
  <c r="K110" i="22"/>
  <c r="K92" i="22"/>
  <c r="K220" i="22"/>
  <c r="Q220" i="22"/>
  <c r="Q122" i="22"/>
  <c r="K122" i="22"/>
  <c r="K251" i="22"/>
  <c r="K121" i="22"/>
  <c r="Q121" i="22"/>
  <c r="K298" i="22"/>
  <c r="K203" i="22"/>
  <c r="K256" i="22"/>
  <c r="Q256" i="22"/>
  <c r="K157" i="22"/>
  <c r="Q32" i="22"/>
  <c r="G15" i="22"/>
  <c r="G16" i="22"/>
  <c r="K32" i="22"/>
  <c r="K210" i="22"/>
  <c r="K316" i="22"/>
  <c r="Q316" i="22"/>
  <c r="Q289" i="22"/>
  <c r="K289" i="22"/>
  <c r="K163" i="22"/>
  <c r="K33" i="22"/>
  <c r="Q33" i="22"/>
  <c r="K320" i="22"/>
  <c r="K58" i="22"/>
  <c r="Q263" i="22"/>
  <c r="Q154" i="22"/>
  <c r="K154" i="22"/>
  <c r="K52" i="22"/>
  <c r="K90" i="22"/>
  <c r="Q340" i="22"/>
  <c r="K340" i="22"/>
  <c r="Q173" i="22"/>
  <c r="K173" i="22"/>
  <c r="Q50" i="22"/>
  <c r="K50" i="22"/>
  <c r="K413" i="22"/>
  <c r="K453" i="22"/>
  <c r="K404" i="22"/>
  <c r="K457" i="22"/>
  <c r="K486" i="22"/>
  <c r="J15" i="22"/>
  <c r="Q56" i="22"/>
  <c r="Q386" i="22"/>
  <c r="K268" i="22"/>
  <c r="Q268" i="22"/>
  <c r="Q153" i="22"/>
  <c r="K115" i="22"/>
  <c r="K330" i="22"/>
  <c r="K190" i="22"/>
  <c r="K85" i="22"/>
  <c r="Q85" i="22"/>
  <c r="Q327" i="22"/>
  <c r="K327" i="22"/>
  <c r="K321" i="22"/>
  <c r="Q321" i="22"/>
  <c r="K366" i="22"/>
  <c r="K172" i="22"/>
  <c r="K257" i="22"/>
  <c r="K133" i="22"/>
  <c r="Q352" i="22"/>
  <c r="K352" i="22"/>
  <c r="K101" i="22"/>
  <c r="K359" i="22"/>
  <c r="Q310" i="22"/>
  <c r="K308" i="22"/>
  <c r="K269" i="22"/>
  <c r="Q269" i="22"/>
  <c r="K59" i="22"/>
  <c r="Q409" i="22"/>
  <c r="Q498" i="22"/>
  <c r="K498" i="22"/>
  <c r="Q416" i="22"/>
  <c r="K155" i="22"/>
  <c r="Q136" i="22"/>
  <c r="Q270" i="22"/>
  <c r="K270" i="22"/>
  <c r="K178" i="22"/>
  <c r="Q178" i="22"/>
  <c r="K88" i="22"/>
  <c r="Q88" i="22"/>
  <c r="K331" i="22"/>
  <c r="K176" i="22"/>
  <c r="K62" i="22"/>
  <c r="Q62" i="22"/>
  <c r="K471" i="22"/>
  <c r="K267" i="22"/>
  <c r="Q137" i="22"/>
  <c r="K137" i="22"/>
  <c r="I15" i="22"/>
  <c r="K20" i="22"/>
  <c r="Q20" i="22"/>
  <c r="K353" i="22"/>
  <c r="K189" i="22"/>
  <c r="Q217" i="22"/>
  <c r="K217" i="22"/>
  <c r="K74" i="22"/>
  <c r="Q431" i="22"/>
  <c r="K431" i="22"/>
  <c r="Q279" i="22"/>
  <c r="K506" i="22"/>
  <c r="K496" i="22"/>
  <c r="K494" i="22"/>
  <c r="K279" i="22"/>
  <c r="K49" i="22"/>
  <c r="K263" i="22"/>
  <c r="K31" i="22"/>
  <c r="K454" i="22"/>
  <c r="K230" i="22"/>
  <c r="Q230" i="22"/>
  <c r="K124" i="22"/>
  <c r="K368" i="22"/>
  <c r="K362" i="22"/>
  <c r="K93" i="22"/>
  <c r="K354" i="22"/>
  <c r="K227" i="22"/>
  <c r="K107" i="22"/>
  <c r="K282" i="22"/>
  <c r="K166" i="22"/>
  <c r="Q166" i="22"/>
  <c r="Q76" i="22"/>
  <c r="K76" i="22"/>
  <c r="K304" i="22"/>
  <c r="Q304" i="22"/>
  <c r="K187" i="22"/>
  <c r="K89" i="22"/>
  <c r="K465" i="22"/>
  <c r="K225" i="22"/>
  <c r="Q225" i="22"/>
  <c r="K71" i="22"/>
  <c r="K216" i="22"/>
  <c r="Q216" i="22"/>
  <c r="Q192" i="22"/>
  <c r="K192" i="22"/>
  <c r="Q253" i="22"/>
  <c r="K253" i="22"/>
  <c r="K29" i="22"/>
  <c r="H16" i="22"/>
  <c r="H15" i="22"/>
  <c r="Q29" i="22"/>
  <c r="K188" i="22"/>
  <c r="Q188" i="22"/>
  <c r="K127" i="22"/>
  <c r="K396" i="22"/>
  <c r="K378" i="22"/>
  <c r="K351" i="22"/>
  <c r="K295" i="22"/>
  <c r="K301" i="22"/>
  <c r="K191" i="22"/>
  <c r="Q503" i="22"/>
  <c r="K283" i="22"/>
  <c r="Q317" i="22"/>
  <c r="K317" i="22"/>
  <c r="K193" i="22"/>
  <c r="Q193" i="22"/>
  <c r="K57" i="22"/>
  <c r="J16" i="22"/>
  <c r="Q383" i="22"/>
  <c r="K383" i="22"/>
  <c r="K212" i="22"/>
  <c r="K242" i="22"/>
  <c r="K151" i="22"/>
  <c r="K377" i="22"/>
  <c r="Q377" i="22"/>
  <c r="K141" i="22"/>
  <c r="K45" i="22"/>
  <c r="Q372" i="22"/>
  <c r="K372" i="22"/>
  <c r="K305" i="22"/>
  <c r="K179" i="22"/>
  <c r="Q508" i="22"/>
  <c r="K508" i="22"/>
  <c r="Q231" i="22"/>
  <c r="K231" i="22"/>
  <c r="K131" i="22"/>
  <c r="K381" i="22"/>
  <c r="Q68" i="22"/>
  <c r="K68" i="22"/>
  <c r="K365" i="22"/>
  <c r="K221" i="22"/>
  <c r="Q221" i="22"/>
  <c r="K158" i="22"/>
  <c r="Q158" i="22"/>
  <c r="K488" i="22"/>
  <c r="K487" i="22"/>
  <c r="K424" i="22"/>
  <c r="K416" i="22"/>
  <c r="K386" i="22"/>
  <c r="K342" i="22"/>
  <c r="K142" i="22"/>
  <c r="K153" i="22"/>
  <c r="Q360" i="22"/>
  <c r="Q257" i="22"/>
  <c r="Q454" i="22"/>
  <c r="Q248" i="22"/>
  <c r="Q302" i="22"/>
  <c r="Q157" i="22"/>
  <c r="Q38" i="22"/>
  <c r="Q500" i="22"/>
  <c r="Q301" i="22"/>
  <c r="Q103" i="22"/>
  <c r="Q180" i="22"/>
  <c r="Q462" i="22"/>
  <c r="K19" i="22"/>
  <c r="Q333" i="22"/>
  <c r="Q148" i="22"/>
  <c r="Q152" i="22"/>
  <c r="Q212" i="22"/>
  <c r="Q303" i="22"/>
  <c r="Q110" i="22"/>
  <c r="Q168" i="22"/>
  <c r="Q89" i="22"/>
  <c r="Q430" i="22"/>
  <c r="Q368" i="22"/>
  <c r="Q40" i="22"/>
  <c r="Q452" i="22"/>
  <c r="Q125" i="22"/>
  <c r="Q369" i="22"/>
  <c r="Q384" i="22"/>
  <c r="Q518" i="22"/>
  <c r="Q398" i="22"/>
  <c r="Q120" i="22"/>
  <c r="Q238" i="22"/>
  <c r="Q134" i="22"/>
  <c r="Q58" i="22"/>
  <c r="Q169" i="22"/>
  <c r="Q510" i="22"/>
  <c r="Q208" i="22"/>
  <c r="Q129" i="22"/>
  <c r="Q24" i="22"/>
  <c r="Q392" i="22"/>
  <c r="Q305" i="22"/>
  <c r="Q165" i="22"/>
  <c r="Q47" i="22"/>
  <c r="Q514" i="22"/>
  <c r="Q320" i="22"/>
  <c r="Q359" i="22"/>
  <c r="Q300" i="22"/>
  <c r="Q26" i="22"/>
  <c r="Q104" i="22"/>
  <c r="Q73" i="22"/>
  <c r="Q22" i="22"/>
  <c r="Q400" i="22"/>
  <c r="Q344" i="22"/>
  <c r="Q415" i="22"/>
  <c r="Q312" i="22"/>
  <c r="Q49" i="22"/>
  <c r="Q391" i="22"/>
  <c r="Q364" i="22"/>
  <c r="Q172" i="22"/>
  <c r="Q196" i="22"/>
  <c r="Q170" i="22"/>
  <c r="Q19" i="22"/>
  <c r="Q373" i="22"/>
  <c r="Q343" i="22"/>
  <c r="Q100" i="22"/>
  <c r="Q464" i="22"/>
  <c r="Q335" i="22"/>
  <c r="Q404" i="22"/>
  <c r="Q450" i="22"/>
  <c r="Q511" i="22"/>
  <c r="Q385" i="22"/>
  <c r="Q285" i="22"/>
  <c r="Q401" i="22"/>
  <c r="Q295" i="22"/>
  <c r="Q258" i="22"/>
  <c r="Q45" i="22"/>
  <c r="Q478" i="22"/>
  <c r="Q382" i="22"/>
  <c r="Q226" i="22"/>
  <c r="Q159" i="22"/>
  <c r="Q456" i="22"/>
  <c r="Q442" i="22"/>
  <c r="Q402" i="22"/>
  <c r="Q128" i="22"/>
  <c r="Q280" i="22"/>
  <c r="Q422" i="22"/>
  <c r="Q345" i="22"/>
  <c r="Q215" i="22"/>
  <c r="Q506" i="22"/>
  <c r="Q448" i="22"/>
  <c r="Q492" i="22"/>
  <c r="Q311" i="22"/>
  <c r="Q60" i="22"/>
  <c r="Q197" i="22"/>
  <c r="Q224" i="22"/>
  <c r="Q284" i="22"/>
  <c r="Q74" i="22"/>
  <c r="Q144" i="22"/>
  <c r="Q273" i="22"/>
  <c r="Q81" i="22"/>
  <c r="Q30" i="22"/>
  <c r="Q28" i="22"/>
  <c r="Q318" i="22"/>
  <c r="Q48" i="22"/>
  <c r="Q250" i="22"/>
  <c r="Q72" i="22"/>
  <c r="Q480" i="22"/>
  <c r="Q66" i="22"/>
  <c r="Q458" i="22"/>
  <c r="Q406" i="22"/>
  <c r="Q354" i="22"/>
  <c r="Q277" i="22"/>
  <c r="Q21" i="22"/>
  <c r="Q294" i="22"/>
  <c r="Q150" i="22"/>
  <c r="Q420" i="22"/>
  <c r="Q346" i="22"/>
  <c r="Q292" i="22"/>
  <c r="Q260" i="22"/>
  <c r="Q138" i="22"/>
  <c r="Q65" i="22"/>
  <c r="Q63" i="22"/>
  <c r="Q101" i="22"/>
  <c r="Q34" i="22"/>
  <c r="Q183" i="22"/>
  <c r="Q114" i="22"/>
  <c r="Q494" i="22"/>
  <c r="Q39" i="22"/>
  <c r="Q436" i="22"/>
  <c r="Q182" i="22"/>
  <c r="Q349" i="22"/>
  <c r="Q79" i="22"/>
  <c r="Q282" i="22"/>
  <c r="Q156" i="22"/>
  <c r="Q396" i="22"/>
  <c r="T424" i="22"/>
  <c r="Q357" i="22"/>
  <c r="Q324" i="22"/>
  <c r="Q119" i="22"/>
  <c r="Q77" i="22"/>
  <c r="Q31" i="22"/>
  <c r="Q366" i="22"/>
  <c r="Q117" i="22"/>
  <c r="Q482" i="22"/>
  <c r="Q261" i="22"/>
  <c r="Q495" i="22"/>
  <c r="Q470" i="22"/>
  <c r="Q198" i="22"/>
  <c r="Q254" i="22"/>
  <c r="Q298" i="22"/>
  <c r="Q71" i="22"/>
  <c r="Q95" i="22"/>
  <c r="Q52" i="22"/>
  <c r="Q84" i="22"/>
  <c r="Q37" i="22"/>
  <c r="T487" i="22"/>
  <c r="Q160" i="22"/>
  <c r="Q342" i="22"/>
  <c r="Q240" i="22"/>
  <c r="Q142" i="22"/>
  <c r="Q97" i="22"/>
  <c r="Q92" i="22"/>
  <c r="Q189" i="22"/>
  <c r="Q54" i="22"/>
  <c r="Q164" i="22"/>
  <c r="Q423" i="22"/>
  <c r="Q210" i="22"/>
  <c r="Q380" i="22"/>
  <c r="Q336" i="22"/>
  <c r="Q428" i="22"/>
  <c r="Q272" i="22"/>
  <c r="Q326" i="22"/>
  <c r="Q262" i="22"/>
  <c r="Q57" i="22"/>
  <c r="Q133" i="22"/>
  <c r="Q130" i="22"/>
  <c r="Q322" i="22"/>
  <c r="Q127" i="22"/>
  <c r="Q175" i="22"/>
  <c r="Q113" i="22"/>
  <c r="Q204" i="22"/>
  <c r="Q249" i="22"/>
  <c r="Q381" i="22"/>
  <c r="Q297" i="22"/>
  <c r="Q488" i="22"/>
  <c r="Q502" i="22"/>
  <c r="Q439" i="22"/>
  <c r="Q338" i="22"/>
  <c r="Q399" i="22"/>
  <c r="Q184" i="22"/>
  <c r="Q140" i="22"/>
  <c r="Q102" i="22"/>
  <c r="Q105" i="22"/>
  <c r="Q370" i="22"/>
  <c r="Q200" i="22"/>
  <c r="Q265" i="22"/>
  <c r="Q191" i="22"/>
  <c r="Q236" i="22"/>
  <c r="Q124" i="22"/>
  <c r="Q94" i="22"/>
  <c r="Q149" i="22"/>
  <c r="Q516" i="22"/>
  <c r="Q463" i="22"/>
  <c r="Q290" i="22"/>
  <c r="Q358" i="22"/>
  <c r="Q190" i="22"/>
  <c r="Q174" i="22"/>
  <c r="Q69" i="22"/>
  <c r="Q61" i="22"/>
  <c r="Q337" i="22"/>
  <c r="Q206" i="22"/>
  <c r="Q181" i="22"/>
  <c r="Q116" i="22"/>
  <c r="Q176" i="22"/>
  <c r="Q397" i="22"/>
  <c r="Q390" i="22"/>
  <c r="Q329" i="22"/>
  <c r="Q167" i="22"/>
  <c r="Q23" i="22"/>
  <c r="Q378" i="22"/>
  <c r="Q490" i="22"/>
  <c r="Q471" i="22"/>
  <c r="T412" i="22"/>
  <c r="Q242" i="22"/>
  <c r="Q143" i="22"/>
  <c r="Q376" i="22"/>
  <c r="Q237" i="22"/>
  <c r="Q205" i="22"/>
  <c r="Q466" i="22"/>
  <c r="Q274" i="22"/>
  <c r="Q308" i="22"/>
  <c r="Q474" i="22"/>
  <c r="Q455" i="22"/>
  <c r="Q132" i="22"/>
  <c r="Q479" i="22"/>
  <c r="Q118" i="22"/>
  <c r="Q418" i="22"/>
  <c r="Q126" i="22"/>
  <c r="T371" i="22" l="1"/>
  <c r="T498" i="22"/>
  <c r="T271" i="22"/>
  <c r="T452" i="22"/>
  <c r="T434" i="22"/>
  <c r="T283" i="22"/>
  <c r="T457" i="22"/>
  <c r="U215" i="22"/>
  <c r="V215" i="22" s="1"/>
  <c r="U23" i="22"/>
  <c r="V23" i="22" s="1"/>
  <c r="U438" i="22"/>
  <c r="V438" i="22" s="1"/>
  <c r="U143" i="22"/>
  <c r="V143" i="22" s="1"/>
  <c r="U418" i="22"/>
  <c r="V418" i="22" s="1"/>
  <c r="U300" i="22"/>
  <c r="V300" i="22" s="1"/>
  <c r="U480" i="22"/>
  <c r="V480" i="22" s="1"/>
  <c r="U294" i="22"/>
  <c r="V294" i="22" s="1"/>
  <c r="U145" i="22"/>
  <c r="V145" i="22" s="1"/>
  <c r="U326" i="22"/>
  <c r="V326" i="22" s="1"/>
  <c r="U455" i="22"/>
  <c r="V455" i="22" s="1"/>
  <c r="U47" i="22"/>
  <c r="V47" i="22" s="1"/>
  <c r="U322" i="22"/>
  <c r="V322" i="22" s="1"/>
  <c r="U84" i="22"/>
  <c r="V84" i="22" s="1"/>
  <c r="U511" i="22"/>
  <c r="V511" i="22" s="1"/>
  <c r="U508" i="22"/>
  <c r="V508" i="22" s="1"/>
  <c r="U22" i="22"/>
  <c r="V22" i="22" s="1"/>
  <c r="U97" i="22"/>
  <c r="V97" i="22" s="1"/>
  <c r="U298" i="22"/>
  <c r="V298" i="22" s="1"/>
  <c r="U332" i="22"/>
  <c r="V332" i="22" s="1"/>
  <c r="U94" i="22"/>
  <c r="V94" i="22" s="1"/>
  <c r="U281" i="22"/>
  <c r="V281" i="22" s="1"/>
  <c r="U183" i="22"/>
  <c r="V183" i="22" s="1"/>
  <c r="U265" i="22"/>
  <c r="V265" i="22" s="1"/>
  <c r="U370" i="22"/>
  <c r="V370" i="22" s="1"/>
  <c r="U165" i="22"/>
  <c r="V165" i="22" s="1"/>
  <c r="U302" i="22"/>
  <c r="V302" i="22" s="1"/>
  <c r="U250" i="22"/>
  <c r="V250" i="22" s="1"/>
  <c r="U422" i="22"/>
  <c r="V422" i="22" s="1"/>
  <c r="U401" i="22"/>
  <c r="V401" i="22" s="1"/>
  <c r="U68" i="22"/>
  <c r="V68" i="22" s="1"/>
  <c r="U502" i="22"/>
  <c r="V502" i="22" s="1"/>
  <c r="U257" i="22"/>
  <c r="V257" i="22" s="1"/>
  <c r="U191" i="22"/>
  <c r="V191" i="22" s="1"/>
  <c r="U450" i="22"/>
  <c r="V450" i="22" s="1"/>
  <c r="U126" i="22"/>
  <c r="V126" i="22" s="1"/>
  <c r="U408" i="22"/>
  <c r="V408" i="22" s="1"/>
  <c r="U404" i="22"/>
  <c r="V404" i="22" s="1"/>
  <c r="U253" i="22"/>
  <c r="V253" i="22" s="1"/>
  <c r="U390" i="22"/>
  <c r="V390" i="22" s="1"/>
  <c r="U373" i="22"/>
  <c r="V373" i="22" s="1"/>
  <c r="U103" i="22"/>
  <c r="V103" i="22" s="1"/>
  <c r="U81" i="22"/>
  <c r="V81" i="22" s="1"/>
  <c r="U261" i="22"/>
  <c r="V261" i="22" s="1"/>
  <c r="U398" i="22"/>
  <c r="V398" i="22" s="1"/>
  <c r="U169" i="22"/>
  <c r="V169" i="22" s="1"/>
  <c r="U92" i="22"/>
  <c r="V92" i="22" s="1"/>
  <c r="U384" i="22"/>
  <c r="V384" i="22" s="1"/>
  <c r="U63" i="22"/>
  <c r="V63" i="22" s="1"/>
  <c r="U402" i="22"/>
  <c r="V402" i="22" s="1"/>
  <c r="U380" i="22"/>
  <c r="V380" i="22" s="1"/>
  <c r="U385" i="22"/>
  <c r="V385" i="22" s="1"/>
  <c r="U207" i="22"/>
  <c r="V207" i="22" s="1"/>
  <c r="T453" i="22"/>
  <c r="U453" i="22"/>
  <c r="V453" i="22" s="1"/>
  <c r="U420" i="22"/>
  <c r="V420" i="22" s="1"/>
  <c r="U295" i="22"/>
  <c r="V295" i="22" s="1"/>
  <c r="U42" i="22"/>
  <c r="V42" i="22" s="1"/>
  <c r="U104" i="22"/>
  <c r="V104" i="22" s="1"/>
  <c r="U369" i="22"/>
  <c r="V369" i="22" s="1"/>
  <c r="U90" i="22"/>
  <c r="V90" i="22" s="1"/>
  <c r="U303" i="22"/>
  <c r="V303" i="22" s="1"/>
  <c r="U190" i="22"/>
  <c r="V190" i="22" s="1"/>
  <c r="U280" i="22"/>
  <c r="V280" i="22" s="1"/>
  <c r="U436" i="22"/>
  <c r="V436" i="22" s="1"/>
  <c r="U159" i="22"/>
  <c r="V159" i="22" s="1"/>
  <c r="U153" i="22"/>
  <c r="V153" i="22" s="1"/>
  <c r="U381" i="22"/>
  <c r="V381" i="22" s="1"/>
  <c r="U462" i="22"/>
  <c r="V462" i="22" s="1"/>
  <c r="U156" i="22"/>
  <c r="V156" i="22" s="1"/>
  <c r="U150" i="22"/>
  <c r="V150" i="22" s="1"/>
  <c r="U119" i="22"/>
  <c r="V119" i="22" s="1"/>
  <c r="U37" i="22"/>
  <c r="V37" i="22" s="1"/>
  <c r="U376" i="22"/>
  <c r="V376" i="22" s="1"/>
  <c r="U34" i="22"/>
  <c r="V34" i="22" s="1"/>
  <c r="U442" i="22"/>
  <c r="V442" i="22" s="1"/>
  <c r="U26" i="22"/>
  <c r="V26" i="22" s="1"/>
  <c r="U105" i="22"/>
  <c r="V105" i="22" s="1"/>
  <c r="T409" i="22"/>
  <c r="U409" i="22"/>
  <c r="V409" i="22" s="1"/>
  <c r="U431" i="22"/>
  <c r="V431" i="22" s="1"/>
  <c r="U180" i="22"/>
  <c r="V180" i="22" s="1"/>
  <c r="U56" i="22"/>
  <c r="V56" i="22" s="1"/>
  <c r="U54" i="22"/>
  <c r="V54" i="22" s="1"/>
  <c r="U137" i="22"/>
  <c r="V137" i="22" s="1"/>
  <c r="U335" i="22"/>
  <c r="V335" i="22" s="1"/>
  <c r="U254" i="22"/>
  <c r="V254" i="22" s="1"/>
  <c r="U463" i="22"/>
  <c r="V463" i="22" s="1"/>
  <c r="U176" i="22"/>
  <c r="V176" i="22" s="1"/>
  <c r="U500" i="22"/>
  <c r="V500" i="22" s="1"/>
  <c r="U200" i="22"/>
  <c r="V200" i="22" s="1"/>
  <c r="U518" i="22"/>
  <c r="V518" i="22" s="1"/>
  <c r="U312" i="22"/>
  <c r="V312" i="22" s="1"/>
  <c r="U514" i="22"/>
  <c r="V514" i="22" s="1"/>
  <c r="U111" i="22"/>
  <c r="V111" i="22" s="1"/>
  <c r="U321" i="22"/>
  <c r="V321" i="22" s="1"/>
  <c r="U204" i="22"/>
  <c r="V204" i="22" s="1"/>
  <c r="U77" i="22"/>
  <c r="V77" i="22" s="1"/>
  <c r="U214" i="22"/>
  <c r="V214" i="22" s="1"/>
  <c r="U337" i="22"/>
  <c r="V337" i="22" s="1"/>
  <c r="U85" i="22"/>
  <c r="V85" i="22" s="1"/>
  <c r="U495" i="22"/>
  <c r="V495" i="22" s="1"/>
  <c r="U48" i="22"/>
  <c r="V48" i="22" s="1"/>
  <c r="U494" i="22"/>
  <c r="V494" i="22" s="1"/>
  <c r="U516" i="22"/>
  <c r="V516" i="22" s="1"/>
  <c r="U209" i="22"/>
  <c r="V209" i="22" s="1"/>
  <c r="T73" i="22"/>
  <c r="U73" i="22"/>
  <c r="V73" i="22" s="1"/>
  <c r="U344" i="22"/>
  <c r="V344" i="22" s="1"/>
  <c r="U210" i="22"/>
  <c r="V210" i="22" s="1"/>
  <c r="U181" i="22"/>
  <c r="V181" i="22" s="1"/>
  <c r="U318" i="22"/>
  <c r="V318" i="22" s="1"/>
  <c r="U95" i="22"/>
  <c r="V95" i="22" s="1"/>
  <c r="U58" i="22"/>
  <c r="V58" i="22" s="1"/>
  <c r="U128" i="22"/>
  <c r="V128" i="22" s="1"/>
  <c r="U345" i="22"/>
  <c r="V345" i="22" s="1"/>
  <c r="U490" i="22"/>
  <c r="V490" i="22" s="1"/>
  <c r="U78" i="22"/>
  <c r="V78" i="22" s="1"/>
  <c r="U329" i="22"/>
  <c r="V329" i="22" s="1"/>
  <c r="U167" i="22"/>
  <c r="V167" i="22" s="1"/>
  <c r="U248" i="22"/>
  <c r="V248" i="22" s="1"/>
  <c r="U141" i="22"/>
  <c r="V141" i="22" s="1"/>
  <c r="U279" i="22"/>
  <c r="V279" i="22" s="1"/>
  <c r="U319" i="22"/>
  <c r="V319" i="22" s="1"/>
  <c r="U149" i="22"/>
  <c r="V149" i="22" s="1"/>
  <c r="U391" i="22"/>
  <c r="V391" i="22" s="1"/>
  <c r="U144" i="22"/>
  <c r="V144" i="22" s="1"/>
  <c r="U24" i="22"/>
  <c r="V24" i="22" s="1"/>
  <c r="U377" i="22"/>
  <c r="V377" i="22" s="1"/>
  <c r="U184" i="22"/>
  <c r="V184" i="22" s="1"/>
  <c r="U102" i="22"/>
  <c r="V102" i="22" s="1"/>
  <c r="U340" i="22"/>
  <c r="V340" i="22" s="1"/>
  <c r="U93" i="22"/>
  <c r="V93" i="22" s="1"/>
  <c r="U38" i="22"/>
  <c r="V38" i="22" s="1"/>
  <c r="U57" i="22"/>
  <c r="V57" i="22" s="1"/>
  <c r="U260" i="22"/>
  <c r="V260" i="22" s="1"/>
  <c r="U53" i="22"/>
  <c r="V53" i="22" s="1"/>
  <c r="U182" i="22"/>
  <c r="V182" i="22" s="1"/>
  <c r="U288" i="22"/>
  <c r="V288" i="22" s="1"/>
  <c r="U304" i="22"/>
  <c r="V304" i="22" s="1"/>
  <c r="U274" i="22"/>
  <c r="V274" i="22" s="1"/>
  <c r="U245" i="22"/>
  <c r="V245" i="22" s="1"/>
  <c r="U114" i="22"/>
  <c r="V114" i="22" s="1"/>
  <c r="U472" i="22"/>
  <c r="V472" i="22" s="1"/>
  <c r="U134" i="22"/>
  <c r="V134" i="22" s="1"/>
  <c r="U464" i="22"/>
  <c r="V464" i="22" s="1"/>
  <c r="U311" i="22"/>
  <c r="V311" i="22" s="1"/>
  <c r="U21" i="22"/>
  <c r="V21" i="22" s="1"/>
  <c r="U142" i="22"/>
  <c r="V142" i="22" s="1"/>
  <c r="U456" i="22"/>
  <c r="V456" i="22" s="1"/>
  <c r="U74" i="22"/>
  <c r="V74" i="22" s="1"/>
  <c r="U324" i="22"/>
  <c r="V324" i="22" s="1"/>
  <c r="U205" i="22"/>
  <c r="V205" i="22" s="1"/>
  <c r="U406" i="22"/>
  <c r="V406" i="22" s="1"/>
  <c r="U351" i="22"/>
  <c r="V351" i="22" s="1"/>
  <c r="U130" i="22"/>
  <c r="V130" i="22" s="1"/>
  <c r="U333" i="22"/>
  <c r="V333" i="22" s="1"/>
  <c r="U49" i="22"/>
  <c r="V49" i="22" s="1"/>
  <c r="U258" i="22"/>
  <c r="V258" i="22" s="1"/>
  <c r="U60" i="22"/>
  <c r="V60" i="22" s="1"/>
  <c r="U320" i="22"/>
  <c r="V320" i="22" s="1"/>
  <c r="U175" i="22"/>
  <c r="V175" i="22" s="1"/>
  <c r="U240" i="22"/>
  <c r="V240" i="22" s="1"/>
  <c r="U360" i="22"/>
  <c r="V360" i="22" s="1"/>
  <c r="U378" i="22"/>
  <c r="V378" i="22" s="1"/>
  <c r="U471" i="22"/>
  <c r="V471" i="22" s="1"/>
  <c r="U65" i="22"/>
  <c r="V65" i="22" s="1"/>
  <c r="U132" i="22"/>
  <c r="V132" i="22" s="1"/>
  <c r="U357" i="22"/>
  <c r="V357" i="22" s="1"/>
  <c r="U510" i="22"/>
  <c r="V510" i="22" s="1"/>
  <c r="U218" i="22"/>
  <c r="V218" i="22" s="1"/>
  <c r="U61" i="22"/>
  <c r="V61" i="22" s="1"/>
  <c r="U198" i="22"/>
  <c r="V198" i="22" s="1"/>
  <c r="U400" i="22"/>
  <c r="V400" i="22" s="1"/>
  <c r="U343" i="22"/>
  <c r="V343" i="22" s="1"/>
  <c r="U69" i="22"/>
  <c r="V69" i="22" s="1"/>
  <c r="U206" i="22"/>
  <c r="V206" i="22" s="1"/>
  <c r="U392" i="22"/>
  <c r="V392" i="22" s="1"/>
  <c r="U399" i="22"/>
  <c r="V399" i="22" s="1"/>
  <c r="U470" i="22"/>
  <c r="V470" i="22" s="1"/>
  <c r="U407" i="22"/>
  <c r="V407" i="22" s="1"/>
  <c r="U277" i="22"/>
  <c r="V277" i="22" s="1"/>
  <c r="U478" i="22"/>
  <c r="V478" i="22" s="1"/>
  <c r="U272" i="22"/>
  <c r="V272" i="22" s="1"/>
  <c r="U113" i="22"/>
  <c r="V113" i="22" s="1"/>
  <c r="U306" i="22"/>
  <c r="V306" i="22" s="1"/>
  <c r="U116" i="22"/>
  <c r="V116" i="22" s="1"/>
  <c r="U174" i="22"/>
  <c r="V174" i="22" s="1"/>
  <c r="U284" i="22"/>
  <c r="V284" i="22" s="1"/>
  <c r="U19" i="22"/>
  <c r="V19" i="22" s="1"/>
  <c r="T214" i="22"/>
  <c r="T500" i="22"/>
  <c r="T77" i="22"/>
  <c r="T180" i="22"/>
  <c r="T442" i="22"/>
  <c r="Q487" i="22"/>
  <c r="V179" i="22"/>
  <c r="T119" i="22"/>
  <c r="T34" i="22"/>
  <c r="T291" i="22"/>
  <c r="T443" i="22"/>
  <c r="T190" i="22"/>
  <c r="T26" i="22"/>
  <c r="V91" i="22"/>
  <c r="T413" i="22"/>
  <c r="T475" i="22"/>
  <c r="Q91" i="22"/>
  <c r="T367" i="22"/>
  <c r="T353" i="22"/>
  <c r="T222" i="22"/>
  <c r="T430" i="22"/>
  <c r="T166" i="22"/>
  <c r="T124" i="22"/>
  <c r="T251" i="22"/>
  <c r="V348" i="22"/>
  <c r="T381" i="22"/>
  <c r="T150" i="22"/>
  <c r="T465" i="22"/>
  <c r="T489" i="22"/>
  <c r="T159" i="22"/>
  <c r="T55" i="22"/>
  <c r="T259" i="22"/>
  <c r="T503" i="22"/>
  <c r="T355" i="22"/>
  <c r="T348" i="22"/>
  <c r="T280" i="22"/>
  <c r="T327" i="22"/>
  <c r="T153" i="22"/>
  <c r="J17" i="22"/>
  <c r="J12" i="22" s="1"/>
  <c r="T339" i="22"/>
  <c r="T323" i="22"/>
  <c r="T295" i="22"/>
  <c r="T105" i="22"/>
  <c r="T156" i="22"/>
  <c r="T234" i="22"/>
  <c r="T293" i="22"/>
  <c r="T308" i="22"/>
  <c r="V355" i="22"/>
  <c r="T436" i="22"/>
  <c r="T368" i="22"/>
  <c r="T491" i="22"/>
  <c r="T99" i="22"/>
  <c r="T42" i="22"/>
  <c r="T466" i="22"/>
  <c r="T468" i="22"/>
  <c r="V353" i="22"/>
  <c r="V99" i="22"/>
  <c r="T454" i="22"/>
  <c r="T249" i="22"/>
  <c r="V291" i="22"/>
  <c r="V259" i="22"/>
  <c r="T169" i="22"/>
  <c r="V395" i="22"/>
  <c r="T395" i="22"/>
  <c r="T275" i="22"/>
  <c r="Q395" i="22"/>
  <c r="T175" i="22"/>
  <c r="T320" i="22"/>
  <c r="T88" i="22"/>
  <c r="T266" i="22"/>
  <c r="T213" i="22"/>
  <c r="V489" i="22"/>
  <c r="V465" i="22"/>
  <c r="V135" i="22"/>
  <c r="T518" i="22"/>
  <c r="T254" i="22"/>
  <c r="T136" i="22"/>
  <c r="Q489" i="22"/>
  <c r="Q259" i="22"/>
  <c r="T67" i="22"/>
  <c r="T307" i="22"/>
  <c r="T399" i="22"/>
  <c r="T463" i="22"/>
  <c r="T39" i="22"/>
  <c r="T439" i="22"/>
  <c r="T358" i="22"/>
  <c r="T98" i="22"/>
  <c r="T507" i="22"/>
  <c r="T19" i="22"/>
  <c r="V271" i="22"/>
  <c r="V341" i="22"/>
  <c r="Q243" i="22"/>
  <c r="T312" i="22"/>
  <c r="T135" i="22"/>
  <c r="T111" i="22"/>
  <c r="T392" i="22"/>
  <c r="T516" i="22"/>
  <c r="V433" i="22"/>
  <c r="T52" i="22"/>
  <c r="T140" i="22"/>
  <c r="T233" i="22"/>
  <c r="V67" i="22"/>
  <c r="V195" i="22"/>
  <c r="T495" i="22"/>
  <c r="T372" i="22"/>
  <c r="T48" i="22"/>
  <c r="T330" i="22"/>
  <c r="T451" i="22"/>
  <c r="T337" i="22"/>
  <c r="T285" i="22"/>
  <c r="T426" i="22"/>
  <c r="T54" i="22"/>
  <c r="T154" i="22"/>
  <c r="T209" i="22"/>
  <c r="T341" i="22"/>
  <c r="V330" i="22"/>
  <c r="T474" i="22"/>
  <c r="V299" i="22"/>
  <c r="T299" i="22"/>
  <c r="T485" i="22"/>
  <c r="T243" i="22"/>
  <c r="T419" i="22"/>
  <c r="T458" i="22"/>
  <c r="T514" i="22"/>
  <c r="T186" i="22"/>
  <c r="T467" i="22"/>
  <c r="T123" i="22"/>
  <c r="T43" i="22"/>
  <c r="Q67" i="22"/>
  <c r="V451" i="22"/>
  <c r="T146" i="22"/>
  <c r="T455" i="22"/>
  <c r="T334" i="22"/>
  <c r="T185" i="22"/>
  <c r="V43" i="22"/>
  <c r="V276" i="22"/>
  <c r="T22" i="22"/>
  <c r="T223" i="22"/>
  <c r="T332" i="22"/>
  <c r="T215" i="22"/>
  <c r="T364" i="22"/>
  <c r="T106" i="22"/>
  <c r="V64" i="22"/>
  <c r="V315" i="22"/>
  <c r="T420" i="22"/>
  <c r="V501" i="22"/>
  <c r="V496" i="22"/>
  <c r="V446" i="22"/>
  <c r="T274" i="22"/>
  <c r="V83" i="22"/>
  <c r="V441" i="22"/>
  <c r="V509" i="22"/>
  <c r="T142" i="22"/>
  <c r="T248" i="22"/>
  <c r="Q271" i="22"/>
  <c r="V515" i="22"/>
  <c r="Q501" i="22"/>
  <c r="T245" i="22"/>
  <c r="T81" i="22"/>
  <c r="T447" i="22"/>
  <c r="T240" i="22"/>
  <c r="T134" i="22"/>
  <c r="Q341" i="22"/>
  <c r="T41" i="22"/>
  <c r="T167" i="22"/>
  <c r="T64" i="22"/>
  <c r="T406" i="22"/>
  <c r="T228" i="22"/>
  <c r="T144" i="22"/>
  <c r="Q496" i="22"/>
  <c r="T345" i="22"/>
  <c r="T83" i="22"/>
  <c r="Q509" i="22"/>
  <c r="T221" i="22"/>
  <c r="T192" i="22"/>
  <c r="V457" i="22"/>
  <c r="T49" i="22"/>
  <c r="Q291" i="22"/>
  <c r="T208" i="22"/>
  <c r="T342" i="22"/>
  <c r="T74" i="22"/>
  <c r="V255" i="22"/>
  <c r="T181" i="22"/>
  <c r="T493" i="22"/>
  <c r="T415" i="22"/>
  <c r="T496" i="22"/>
  <c r="Q99" i="22"/>
  <c r="T331" i="22"/>
  <c r="T416" i="22"/>
  <c r="Q515" i="22"/>
  <c r="T375" i="22"/>
  <c r="T350" i="22"/>
  <c r="T504" i="22"/>
  <c r="V219" i="22"/>
  <c r="T347" i="22"/>
  <c r="T255" i="22"/>
  <c r="T377" i="22"/>
  <c r="T441" i="22"/>
  <c r="T362" i="22"/>
  <c r="T160" i="22"/>
  <c r="T360" i="22"/>
  <c r="T102" i="22"/>
  <c r="V459" i="22"/>
  <c r="Q83" i="22"/>
  <c r="Q441" i="22"/>
  <c r="T194" i="22"/>
  <c r="T44" i="22"/>
  <c r="T318" i="22"/>
  <c r="T78" i="22"/>
  <c r="T459" i="22"/>
  <c r="V347" i="22"/>
  <c r="T288" i="22"/>
  <c r="T161" i="22"/>
  <c r="V222" i="22"/>
  <c r="V485" i="22"/>
  <c r="T184" i="22"/>
  <c r="T258" i="22"/>
  <c r="T128" i="22"/>
  <c r="Q330" i="22"/>
  <c r="T76" i="22"/>
  <c r="T236" i="22"/>
  <c r="T66" i="22"/>
  <c r="V70" i="22"/>
  <c r="T276" i="22"/>
  <c r="Q437" i="22"/>
  <c r="V435" i="22"/>
  <c r="T252" i="22"/>
  <c r="T477" i="22"/>
  <c r="T21" i="22"/>
  <c r="T509" i="22"/>
  <c r="T501" i="22"/>
  <c r="T151" i="22"/>
  <c r="T446" i="22"/>
  <c r="T95" i="22"/>
  <c r="T182" i="22"/>
  <c r="T263" i="22"/>
  <c r="V445" i="22"/>
  <c r="V461" i="22"/>
  <c r="T391" i="22"/>
  <c r="T311" i="22"/>
  <c r="T351" i="22"/>
  <c r="T57" i="22"/>
  <c r="T205" i="22"/>
  <c r="T260" i="22"/>
  <c r="V151" i="22"/>
  <c r="T244" i="22"/>
  <c r="T315" i="22"/>
  <c r="T279" i="22"/>
  <c r="T382" i="22"/>
  <c r="T59" i="22"/>
  <c r="T515" i="22"/>
  <c r="T414" i="22"/>
  <c r="T429" i="22"/>
  <c r="T281" i="22"/>
  <c r="T379" i="22"/>
  <c r="T235" i="22"/>
  <c r="T448" i="22"/>
  <c r="T145" i="22"/>
  <c r="T298" i="22"/>
  <c r="T300" i="22"/>
  <c r="T89" i="22"/>
  <c r="T317" i="22"/>
  <c r="T418" i="22"/>
  <c r="T94" i="22"/>
  <c r="T294" i="22"/>
  <c r="T326" i="22"/>
  <c r="T508" i="22"/>
  <c r="T36" i="22"/>
  <c r="V429" i="22"/>
  <c r="V86" i="22"/>
  <c r="V497" i="22"/>
  <c r="V483" i="22"/>
  <c r="T220" i="22"/>
  <c r="T438" i="22"/>
  <c r="T47" i="22"/>
  <c r="T237" i="22"/>
  <c r="T352" i="22"/>
  <c r="T211" i="22"/>
  <c r="T370" i="22"/>
  <c r="T322" i="22"/>
  <c r="T183" i="22"/>
  <c r="T422" i="22"/>
  <c r="T23" i="22"/>
  <c r="T517" i="22"/>
  <c r="T108" i="22"/>
  <c r="T165" i="22"/>
  <c r="T250" i="22"/>
  <c r="T265" i="22"/>
  <c r="T120" i="22"/>
  <c r="V147" i="22"/>
  <c r="Q348" i="22"/>
  <c r="T483" i="22"/>
  <c r="T253" i="22"/>
  <c r="T402" i="22"/>
  <c r="T257" i="22"/>
  <c r="T157" i="22"/>
  <c r="T349" i="22"/>
  <c r="T148" i="22"/>
  <c r="T380" i="22"/>
  <c r="T158" i="22"/>
  <c r="T239" i="22"/>
  <c r="T450" i="22"/>
  <c r="T168" i="22"/>
  <c r="T374" i="22"/>
  <c r="T313" i="22"/>
  <c r="T229" i="22"/>
  <c r="V371" i="22"/>
  <c r="T96" i="22"/>
  <c r="Q429" i="22"/>
  <c r="T289" i="22"/>
  <c r="T164" i="22"/>
  <c r="T177" i="22"/>
  <c r="Q299" i="22"/>
  <c r="T499" i="22"/>
  <c r="T86" i="22"/>
  <c r="T261" i="22"/>
  <c r="T404" i="22"/>
  <c r="T287" i="22"/>
  <c r="T502" i="22"/>
  <c r="V443" i="22"/>
  <c r="Q497" i="22"/>
  <c r="T92" i="22"/>
  <c r="T203" i="22"/>
  <c r="V51" i="22"/>
  <c r="T445" i="22"/>
  <c r="T411" i="22"/>
  <c r="T301" i="22"/>
  <c r="T460" i="22"/>
  <c r="T398" i="22"/>
  <c r="T103" i="22"/>
  <c r="T207" i="22"/>
  <c r="T224" i="22"/>
  <c r="V387" i="22"/>
  <c r="V427" i="22"/>
  <c r="I17" i="22"/>
  <c r="V477" i="22"/>
  <c r="V504" i="22"/>
  <c r="V403" i="22"/>
  <c r="H17" i="22"/>
  <c r="V98" i="22"/>
  <c r="V356" i="22"/>
  <c r="Q481" i="22"/>
  <c r="V486" i="22"/>
  <c r="T335" i="22"/>
  <c r="V252" i="22"/>
  <c r="T378" i="22"/>
  <c r="T306" i="22"/>
  <c r="T478" i="22"/>
  <c r="T444" i="22"/>
  <c r="T268" i="22"/>
  <c r="T247" i="22"/>
  <c r="T513" i="22"/>
  <c r="Q51" i="22"/>
  <c r="Q387" i="22"/>
  <c r="T407" i="22"/>
  <c r="T246" i="22"/>
  <c r="T363" i="22"/>
  <c r="T196" i="22"/>
  <c r="V363" i="22"/>
  <c r="V112" i="22"/>
  <c r="T396" i="22"/>
  <c r="V396" i="22"/>
  <c r="V173" i="22"/>
  <c r="V417" i="22"/>
  <c r="V31" i="22"/>
  <c r="V129" i="22"/>
  <c r="V346" i="22"/>
  <c r="T188" i="22"/>
  <c r="V188" i="22"/>
  <c r="T152" i="22"/>
  <c r="V152" i="22"/>
  <c r="T361" i="22"/>
  <c r="V361" i="22"/>
  <c r="T473" i="22"/>
  <c r="V473" i="22"/>
  <c r="V282" i="22"/>
  <c r="V125" i="22"/>
  <c r="T262" i="22"/>
  <c r="V262" i="22"/>
  <c r="T264" i="22"/>
  <c r="V264" i="22"/>
  <c r="V437" i="22"/>
  <c r="T383" i="22"/>
  <c r="V383" i="22"/>
  <c r="V28" i="22"/>
  <c r="T270" i="22"/>
  <c r="V270" i="22"/>
  <c r="V290" i="22"/>
  <c r="T476" i="22"/>
  <c r="V476" i="22"/>
  <c r="T506" i="22"/>
  <c r="V506" i="22"/>
  <c r="V425" i="22"/>
  <c r="T230" i="22"/>
  <c r="V230" i="22"/>
  <c r="V40" i="22"/>
  <c r="V30" i="22"/>
  <c r="V79" i="22"/>
  <c r="T193" i="22"/>
  <c r="V193" i="22"/>
  <c r="T338" i="22"/>
  <c r="V338" i="22"/>
  <c r="T172" i="22"/>
  <c r="V172" i="22"/>
  <c r="V101" i="22"/>
  <c r="T238" i="22"/>
  <c r="V238" i="22"/>
  <c r="V479" i="22"/>
  <c r="T421" i="22"/>
  <c r="T61" i="22"/>
  <c r="T272" i="22"/>
  <c r="T277" i="22"/>
  <c r="Q219" i="22"/>
  <c r="T343" i="22"/>
  <c r="Q504" i="22"/>
  <c r="T431" i="22"/>
  <c r="T470" i="22"/>
  <c r="T356" i="22"/>
  <c r="T113" i="22"/>
  <c r="T179" i="22"/>
  <c r="T100" i="22"/>
  <c r="T65" i="22"/>
  <c r="T69" i="22"/>
  <c r="V493" i="22"/>
  <c r="V505" i="22"/>
  <c r="T178" i="22"/>
  <c r="T387" i="22"/>
  <c r="T216" i="22"/>
  <c r="T174" i="22"/>
  <c r="T45" i="22"/>
  <c r="T116" i="22"/>
  <c r="T127" i="22"/>
  <c r="T486" i="22"/>
  <c r="T449" i="22"/>
  <c r="V185" i="22"/>
  <c r="T269" i="22"/>
  <c r="T218" i="22"/>
  <c r="V421" i="22"/>
  <c r="T79" i="22"/>
  <c r="T28" i="22"/>
  <c r="T437" i="22"/>
  <c r="T173" i="22"/>
  <c r="T31" i="22"/>
  <c r="V449" i="22"/>
  <c r="Q513" i="22"/>
  <c r="Q363" i="22"/>
  <c r="T282" i="22"/>
  <c r="T125" i="22"/>
  <c r="T425" i="22"/>
  <c r="T226" i="22"/>
  <c r="T417" i="22"/>
  <c r="T40" i="22"/>
  <c r="T112" i="22"/>
  <c r="V331" i="22"/>
  <c r="V379" i="22"/>
  <c r="T101" i="22"/>
  <c r="Q43" i="22"/>
  <c r="V162" i="22"/>
  <c r="V123" i="22"/>
  <c r="V239" i="22"/>
  <c r="V362" i="22"/>
  <c r="V368" i="22"/>
  <c r="V323" i="22"/>
  <c r="V293" i="22"/>
  <c r="T217" i="22"/>
  <c r="Q123" i="22"/>
  <c r="V203" i="22"/>
  <c r="T369" i="22"/>
  <c r="V374" i="22"/>
  <c r="Q239" i="22"/>
  <c r="T82" i="22"/>
  <c r="V82" i="22"/>
  <c r="T366" i="22"/>
  <c r="V334" i="22"/>
  <c r="T479" i="22"/>
  <c r="V249" i="22"/>
  <c r="T427" i="22"/>
  <c r="T505" i="22"/>
  <c r="T232" i="22"/>
  <c r="T384" i="22"/>
  <c r="V87" i="22"/>
  <c r="T162" i="22"/>
  <c r="T401" i="22"/>
  <c r="V268" i="22"/>
  <c r="T386" i="22"/>
  <c r="V234" i="22"/>
  <c r="T305" i="22"/>
  <c r="V275" i="22"/>
  <c r="T132" i="22"/>
  <c r="V394" i="22"/>
  <c r="V481" i="22"/>
  <c r="V55" i="22"/>
  <c r="T462" i="22"/>
  <c r="V208" i="22"/>
  <c r="T63" i="22"/>
  <c r="V228" i="22"/>
  <c r="V414" i="22"/>
  <c r="T171" i="22"/>
  <c r="V499" i="22"/>
  <c r="V393" i="22"/>
  <c r="V35" i="22"/>
  <c r="T139" i="22"/>
  <c r="V367" i="22"/>
  <c r="T329" i="22"/>
  <c r="T309" i="22"/>
  <c r="T189" i="22"/>
  <c r="T481" i="22"/>
  <c r="V434" i="22"/>
  <c r="N15" i="22"/>
  <c r="V211" i="22"/>
  <c r="V41" i="22"/>
  <c r="T405" i="22"/>
  <c r="T286" i="22"/>
  <c r="T70" i="22"/>
  <c r="T141" i="22"/>
  <c r="T30" i="22"/>
  <c r="T25" i="22"/>
  <c r="T38" i="22"/>
  <c r="V106" i="22"/>
  <c r="T201" i="22"/>
  <c r="T319" i="22"/>
  <c r="V468" i="22"/>
  <c r="V278" i="22"/>
  <c r="T284" i="22"/>
  <c r="V246" i="22"/>
  <c r="T290" i="22"/>
  <c r="T37" i="22"/>
  <c r="T410" i="22"/>
  <c r="T35" i="22"/>
  <c r="V350" i="22"/>
  <c r="T346" i="22"/>
  <c r="T53" i="22"/>
  <c r="T480" i="22"/>
  <c r="T389" i="22"/>
  <c r="T202" i="22"/>
  <c r="T435" i="22"/>
  <c r="T80" i="22"/>
  <c r="V229" i="22"/>
  <c r="T511" i="22"/>
  <c r="T497" i="22"/>
  <c r="V161" i="22"/>
  <c r="T408" i="22"/>
  <c r="T385" i="22"/>
  <c r="T225" i="22"/>
  <c r="V313" i="22"/>
  <c r="V358" i="22"/>
  <c r="T321" i="22"/>
  <c r="T129" i="22"/>
  <c r="V100" i="22"/>
  <c r="Q35" i="22"/>
  <c r="T195" i="22"/>
  <c r="V201" i="22"/>
  <c r="T267" i="22"/>
  <c r="V224" i="22"/>
  <c r="T432" i="22"/>
  <c r="T333" i="22"/>
  <c r="V447" i="22"/>
  <c r="T107" i="22"/>
  <c r="V36" i="22"/>
  <c r="V164" i="22"/>
  <c r="T472" i="22"/>
  <c r="T393" i="22"/>
  <c r="V474" i="22"/>
  <c r="V168" i="22"/>
  <c r="T394" i="22"/>
  <c r="V52" i="22"/>
  <c r="T357" i="22"/>
  <c r="T325" i="22"/>
  <c r="V325" i="22"/>
  <c r="T302" i="22"/>
  <c r="T494" i="22"/>
  <c r="T464" i="22"/>
  <c r="Q93" i="22"/>
  <c r="V72" i="22"/>
  <c r="V296" i="22"/>
  <c r="V440" i="22"/>
  <c r="V46" i="22"/>
  <c r="V194" i="22"/>
  <c r="V416" i="22"/>
  <c r="V227" i="22"/>
  <c r="T328" i="22"/>
  <c r="T198" i="22"/>
  <c r="V109" i="22"/>
  <c r="V27" i="22"/>
  <c r="T324" i="22"/>
  <c r="V146" i="22"/>
  <c r="V59" i="22"/>
  <c r="V88" i="22"/>
  <c r="T256" i="22"/>
  <c r="T87" i="22"/>
  <c r="T510" i="22"/>
  <c r="V140" i="22"/>
  <c r="V187" i="22"/>
  <c r="T490" i="22"/>
  <c r="T316" i="22"/>
  <c r="V66" i="22"/>
  <c r="V233" i="22"/>
  <c r="V235" i="22"/>
  <c r="V158" i="22"/>
  <c r="V503" i="22"/>
  <c r="T278" i="22"/>
  <c r="V45" i="22"/>
  <c r="V467" i="22"/>
  <c r="V349" i="22"/>
  <c r="V226" i="22"/>
  <c r="V117" i="22"/>
  <c r="V138" i="22"/>
  <c r="V199" i="22"/>
  <c r="V364" i="22"/>
  <c r="T62" i="22"/>
  <c r="T303" i="22"/>
  <c r="V166" i="22"/>
  <c r="V309" i="22"/>
  <c r="V448" i="22"/>
  <c r="V171" i="22"/>
  <c r="V213" i="22"/>
  <c r="V242" i="22"/>
  <c r="T97" i="22"/>
  <c r="T191" i="22"/>
  <c r="T227" i="22"/>
  <c r="V466" i="22"/>
  <c r="T147" i="22"/>
  <c r="T242" i="22"/>
  <c r="T68" i="22"/>
  <c r="V397" i="22"/>
  <c r="V359" i="22"/>
  <c r="V133" i="22"/>
  <c r="V366" i="22"/>
  <c r="V115" i="22"/>
  <c r="V163" i="22"/>
  <c r="V237" i="22"/>
  <c r="V428" i="22"/>
  <c r="V220" i="22"/>
  <c r="T340" i="22"/>
  <c r="V426" i="22"/>
  <c r="T344" i="22"/>
  <c r="V342" i="22"/>
  <c r="V25" i="22"/>
  <c r="V155" i="22"/>
  <c r="T397" i="22"/>
  <c r="P15" i="22"/>
  <c r="V354" i="22"/>
  <c r="V488" i="22"/>
  <c r="V170" i="22"/>
  <c r="V192" i="22"/>
  <c r="V327" i="22"/>
  <c r="V223" i="22"/>
  <c r="T126" i="22"/>
  <c r="T400" i="22"/>
  <c r="V108" i="22"/>
  <c r="V157" i="22"/>
  <c r="V492" i="22"/>
  <c r="V297" i="22"/>
  <c r="T84" i="22"/>
  <c r="V287" i="22"/>
  <c r="T219" i="22"/>
  <c r="T46" i="22"/>
  <c r="T376" i="22"/>
  <c r="T50" i="22"/>
  <c r="V80" i="22"/>
  <c r="V305" i="22"/>
  <c r="V419" i="22"/>
  <c r="V410" i="22"/>
  <c r="T310" i="22"/>
  <c r="V154" i="22"/>
  <c r="V375" i="22"/>
  <c r="T440" i="22"/>
  <c r="V498" i="22"/>
  <c r="V365" i="22"/>
  <c r="V71" i="22"/>
  <c r="Q405" i="22"/>
  <c r="V217" i="22"/>
  <c r="V273" i="22"/>
  <c r="T137" i="22"/>
  <c r="V263" i="22"/>
  <c r="T456" i="22"/>
  <c r="T314" i="22"/>
  <c r="V236" i="22"/>
  <c r="T206" i="22"/>
  <c r="T484" i="22"/>
  <c r="V484" i="22"/>
  <c r="V317" i="22"/>
  <c r="T114" i="22"/>
  <c r="T104" i="22"/>
  <c r="T51" i="22"/>
  <c r="V33" i="22"/>
  <c r="V328" i="22"/>
  <c r="V352" i="22"/>
  <c r="V231" i="22"/>
  <c r="V29" i="22"/>
  <c r="V62" i="22"/>
  <c r="V316" i="22"/>
  <c r="V241" i="22"/>
  <c r="V314" i="22"/>
  <c r="V244" i="22"/>
  <c r="T403" i="22"/>
  <c r="V475" i="22"/>
  <c r="V389" i="22"/>
  <c r="Q407" i="22"/>
  <c r="V517" i="22"/>
  <c r="T117" i="22"/>
  <c r="T304" i="22"/>
  <c r="V382" i="22"/>
  <c r="Q163" i="22"/>
  <c r="V491" i="22"/>
  <c r="T471" i="22"/>
  <c r="V308" i="22"/>
  <c r="T115" i="22"/>
  <c r="N16" i="22"/>
  <c r="T60" i="22"/>
  <c r="O15" i="22"/>
  <c r="T131" i="22"/>
  <c r="V131" i="22"/>
  <c r="V232" i="22"/>
  <c r="T365" i="22"/>
  <c r="T373" i="22"/>
  <c r="T163" i="22"/>
  <c r="V127" i="22"/>
  <c r="V216" i="22"/>
  <c r="T482" i="22"/>
  <c r="V482" i="22"/>
  <c r="V189" i="22"/>
  <c r="V267" i="22"/>
  <c r="V513" i="22"/>
  <c r="T24" i="22"/>
  <c r="T29" i="22"/>
  <c r="T231" i="22"/>
  <c r="V89" i="22"/>
  <c r="T71" i="22"/>
  <c r="T58" i="22"/>
  <c r="V266" i="22"/>
  <c r="V512" i="22"/>
  <c r="T488" i="22"/>
  <c r="T469" i="22"/>
  <c r="V469" i="22"/>
  <c r="T428" i="22"/>
  <c r="T75" i="22"/>
  <c r="V75" i="22"/>
  <c r="P16" i="22"/>
  <c r="T423" i="22"/>
  <c r="V423" i="22"/>
  <c r="V178" i="22"/>
  <c r="V285" i="22"/>
  <c r="T133" i="22"/>
  <c r="V310" i="22"/>
  <c r="V247" i="22"/>
  <c r="V286" i="22"/>
  <c r="T143" i="22"/>
  <c r="V202" i="22"/>
  <c r="V301" i="22"/>
  <c r="Q314" i="22"/>
  <c r="T199" i="22"/>
  <c r="V430" i="22"/>
  <c r="T433" i="22"/>
  <c r="T176" i="22"/>
  <c r="V76" i="22"/>
  <c r="V307" i="22"/>
  <c r="T170" i="22"/>
  <c r="Q365" i="22"/>
  <c r="T492" i="22"/>
  <c r="T130" i="22"/>
  <c r="T121" i="22"/>
  <c r="V50" i="22"/>
  <c r="T297" i="22"/>
  <c r="V432" i="22"/>
  <c r="T72" i="22"/>
  <c r="T149" i="22"/>
  <c r="V412" i="22"/>
  <c r="T296" i="22"/>
  <c r="V507" i="22"/>
  <c r="T109" i="22"/>
  <c r="V148" i="22"/>
  <c r="V413" i="22"/>
  <c r="T93" i="22"/>
  <c r="S15" i="22"/>
  <c r="V118" i="22"/>
  <c r="V160" i="22"/>
  <c r="V292" i="22"/>
  <c r="O16" i="22"/>
  <c r="Q75" i="22"/>
  <c r="V336" i="22"/>
  <c r="T388" i="22"/>
  <c r="V388" i="22"/>
  <c r="V460" i="22"/>
  <c r="S16" i="22"/>
  <c r="V405" i="22"/>
  <c r="V96" i="22"/>
  <c r="V225" i="22"/>
  <c r="Q141" i="22"/>
  <c r="V424" i="22"/>
  <c r="T138" i="22"/>
  <c r="V439" i="22"/>
  <c r="T359" i="22"/>
  <c r="T27" i="22"/>
  <c r="T155" i="22"/>
  <c r="V44" i="22"/>
  <c r="T85" i="22"/>
  <c r="V32" i="22"/>
  <c r="V122" i="22"/>
  <c r="V110" i="22"/>
  <c r="T273" i="22"/>
  <c r="T197" i="22"/>
  <c r="V197" i="22"/>
  <c r="T390" i="22"/>
  <c r="V120" i="22"/>
  <c r="V269" i="22"/>
  <c r="V386" i="22"/>
  <c r="V289" i="22"/>
  <c r="Q339" i="22"/>
  <c r="K15" i="22"/>
  <c r="V139" i="22"/>
  <c r="T118" i="22"/>
  <c r="V107" i="22"/>
  <c r="T187" i="22"/>
  <c r="Q90" i="22"/>
  <c r="T90" i="22"/>
  <c r="T32" i="22"/>
  <c r="T110" i="22"/>
  <c r="T122" i="22"/>
  <c r="T212" i="22"/>
  <c r="V212" i="22"/>
  <c r="G17" i="22"/>
  <c r="T33" i="22"/>
  <c r="M15" i="22"/>
  <c r="V339" i="22"/>
  <c r="V454" i="22"/>
  <c r="V283" i="22"/>
  <c r="M16" i="22"/>
  <c r="V136" i="22"/>
  <c r="V372" i="22"/>
  <c r="T336" i="22"/>
  <c r="V251" i="22"/>
  <c r="T210" i="22"/>
  <c r="T91" i="22"/>
  <c r="V121" i="22"/>
  <c r="V177" i="22"/>
  <c r="T292" i="22"/>
  <c r="V256" i="22"/>
  <c r="V411" i="22"/>
  <c r="V221" i="22"/>
  <c r="V124" i="22"/>
  <c r="T200" i="22"/>
  <c r="T354" i="22"/>
  <c r="T241" i="22"/>
  <c r="T512" i="22"/>
  <c r="T20" i="22"/>
  <c r="V20" i="22"/>
  <c r="K16" i="22"/>
  <c r="S17" i="22" l="1"/>
  <c r="K12" i="22" s="1"/>
  <c r="N17" i="22"/>
  <c r="M17" i="22"/>
  <c r="O17" i="22"/>
  <c r="P17" i="22"/>
  <c r="T15" i="22"/>
  <c r="Q16" i="22"/>
  <c r="T16" i="22"/>
  <c r="Q15" i="22"/>
  <c r="V15" i="22"/>
  <c r="K17" i="22"/>
  <c r="U15" i="22"/>
  <c r="U16" i="22"/>
  <c r="V16" i="22"/>
  <c r="U17" i="22" l="1"/>
  <c r="T17" i="22"/>
  <c r="V17" i="22"/>
  <c r="K6" i="22" s="1"/>
  <c r="Q17" i="22"/>
  <c r="J6" i="22" s="1"/>
  <c r="C11" i="7" l="1"/>
  <c r="C12" i="7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12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11" i="4"/>
  <c r="H12" i="1"/>
  <c r="C9" i="1"/>
</calcChain>
</file>

<file path=xl/sharedStrings.xml><?xml version="1.0" encoding="utf-8"?>
<sst xmlns="http://schemas.openxmlformats.org/spreadsheetml/2006/main" count="373" uniqueCount="223">
  <si>
    <t>Year</t>
  </si>
  <si>
    <t>Gasoil</t>
  </si>
  <si>
    <t>Gasoline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</si>
  <si>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</si>
  <si>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</si>
  <si>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</si>
  <si>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</si>
  <si>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</si>
  <si>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</si>
  <si>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</si>
  <si>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</si>
  <si>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</si>
  <si>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</si>
  <si>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</si>
  <si>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</si>
  <si>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</si>
  <si>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10^3 m3</t>
  </si>
  <si>
    <t>MWh</t>
  </si>
  <si>
    <t>NCV</t>
  </si>
  <si>
    <t>Efficiency</t>
  </si>
  <si>
    <t>TJ/Gg</t>
  </si>
  <si>
    <t>IPCC</t>
  </si>
  <si>
    <t>Density</t>
  </si>
  <si>
    <t>kg/m3</t>
  </si>
  <si>
    <t>Efficiency GT</t>
  </si>
  <si>
    <t>Efficiency CC</t>
  </si>
  <si>
    <t>45% - 60%</t>
  </si>
  <si>
    <t>30% - 40%</t>
  </si>
  <si>
    <t>Generation (TJ)</t>
  </si>
  <si>
    <t>Consumption (TJ)</t>
  </si>
  <si>
    <t>Mean</t>
  </si>
  <si>
    <t>STD</t>
  </si>
  <si>
    <t>SE</t>
  </si>
  <si>
    <t>Sample 1</t>
  </si>
  <si>
    <t>Methane-Ideal Gas Law</t>
  </si>
  <si>
    <t>Sample size</t>
  </si>
  <si>
    <t>Average C stock</t>
  </si>
  <si>
    <t>tC/ha</t>
  </si>
  <si>
    <t>Standard deviation</t>
  </si>
  <si>
    <t>Standard error</t>
  </si>
  <si>
    <t>Uncertainty</t>
  </si>
  <si>
    <t>L CI 95%</t>
  </si>
  <si>
    <t>U CI 95%</t>
  </si>
  <si>
    <t>Month-Year</t>
  </si>
  <si>
    <t>σ/μ</t>
  </si>
  <si>
    <t>Created By Version</t>
  </si>
  <si>
    <t>8.1.0</t>
  </si>
  <si>
    <t>Required Version</t>
  </si>
  <si>
    <t>5.0.0</t>
  </si>
  <si>
    <t>Recommended Version</t>
  </si>
  <si>
    <t>Modified By Version</t>
  </si>
  <si>
    <t>Count</t>
  </si>
  <si>
    <t>GUID</t>
  </si>
  <si>
    <t>Name</t>
  </si>
  <si>
    <t>Range</t>
  </si>
  <si>
    <t>CRC</t>
  </si>
  <si>
    <t>Options</t>
  </si>
  <si>
    <t>Comp. Graph Serialization</t>
  </si>
  <si>
    <t>PP Graph Serialization</t>
  </si>
  <si>
    <t>QQ Graph Serialization</t>
  </si>
  <si>
    <t>Unsued</t>
  </si>
  <si>
    <t>Fixed Params</t>
  </si>
  <si>
    <t>Bootstrap Options</t>
  </si>
  <si>
    <t>BootstrapParamGraphSerialization</t>
  </si>
  <si>
    <t>BatchFit Options</t>
  </si>
  <si>
    <t>BootstrapGOFGraphSerialization</t>
  </si>
  <si>
    <t>FitSelector</t>
  </si>
  <si>
    <t>FIT_F150E_1A09B</t>
  </si>
  <si>
    <t>EFCF4 (CF4 emission factor) kgCF4/tAl</t>
  </si>
  <si>
    <t>F1	0	0	-1E+300	1E+300	1	0	0	0	0	1	25	BetaGeneral	Binomial	Expon	ExtValue	Gamma	Geomet	IntUniform	InvGauss	Logistic	LogLogistic	Lognorm	NegBin	Normal	Pareto	Pearson5	Pearson6	Pert	Poisson	Triang	Uniform	Weibull	ExtValueMin	Laplace	Levy	Kumaraswamy	0	1	-1	1	0	1	0	0	0</t>
  </si>
  <si>
    <t>GF1_rK0qDwEAEwDUAAwjACcANQB8AJAAkQCfAK0ArgDQAMoAKwD//wAAAAAAAAEEAAAAAAAAAAABQUNvbXBhcmFjacOzbiBkZSBhanVzdGUgcGFyYSBFRkNGNCAoQ0Y0IGVtaXNzaW9uIGZhY3Rvcikga2dDRjQvdEFsAQABARAAAgABClN0YXRpc3RpY3MDAQEA/wEBAQEBAAEBAQAEAAAAAQEBAQEAAQEBAAQAAAAAtgDAAAEBAwGamZmZmZmpPwAAZmZmZmZm7j8AAAUAAQEBAAEBAQA=</t>
  </si>
  <si>
    <t xml:space="preserve">0	8								</t>
  </si>
  <si>
    <t>F1	FALSE	1000	0.95</t>
  </si>
  <si>
    <t>FIT_91125_A573</t>
  </si>
  <si>
    <t>Conjunto de datos 1</t>
  </si>
  <si>
    <t>GF1_rK0qDwEAEwDCAAwjACcANQBqAH4AfwCNAJsAnAC+ALgAKwD//wAAAAAAAAEEAAAAAAAAAAABL0NvbXBhcmFjacOzbiBkZSBhanVzdGUgcGFyYSBDb25qdW50byBkZSBkYXRvcyAxAQABARAAAgABClN0YXRpc3RpY3MDAQEA/wEBAQEBAAEBAQAEAAAAAQEBAQEAAQEBAAQAAAAApACuAAEBAwGamZmZmZmpPwAAZmZmZmZm7j8AAAUAAQEBAAEBAQA=</t>
  </si>
  <si>
    <t>jan-14</t>
  </si>
  <si>
    <t>feb-14</t>
  </si>
  <si>
    <t>mar-14</t>
  </si>
  <si>
    <t>apr-14</t>
  </si>
  <si>
    <t>jun-14</t>
  </si>
  <si>
    <t>jul-14</t>
  </si>
  <si>
    <t>aug-14</t>
  </si>
  <si>
    <t>sep-14</t>
  </si>
  <si>
    <t>oct-14</t>
  </si>
  <si>
    <t>nov-14</t>
  </si>
  <si>
    <t>dec-14</t>
  </si>
  <si>
    <t>may-14</t>
  </si>
  <si>
    <t>jan-15</t>
  </si>
  <si>
    <t>apr-15</t>
  </si>
  <si>
    <t>aug-15</t>
  </si>
  <si>
    <t>dec-15</t>
  </si>
  <si>
    <t>jan-16</t>
  </si>
  <si>
    <t>apr-16</t>
  </si>
  <si>
    <t>aug-16</t>
  </si>
  <si>
    <t>dec-16</t>
  </si>
  <si>
    <r>
      <t>CF</t>
    </r>
    <r>
      <rPr>
        <b/>
        <vertAlign val="subscript"/>
        <sz val="11"/>
        <rFont val="Calibri"/>
        <family val="2"/>
        <scheme val="minor"/>
      </rPr>
      <t>4</t>
    </r>
    <r>
      <rPr>
        <b/>
        <sz val="11"/>
        <rFont val="Calibri"/>
        <family val="2"/>
        <scheme val="minor"/>
      </rPr>
      <t xml:space="preserve"> emission factor
gCF</t>
    </r>
    <r>
      <rPr>
        <b/>
        <vertAlign val="subscript"/>
        <sz val="11"/>
        <rFont val="Calibri"/>
        <family val="2"/>
        <scheme val="minor"/>
      </rPr>
      <t>4</t>
    </r>
    <r>
      <rPr>
        <b/>
        <sz val="11"/>
        <rFont val="Calibri"/>
        <family val="2"/>
        <scheme val="minor"/>
      </rPr>
      <t>/tAl</t>
    </r>
  </si>
  <si>
    <t>Samp. 1</t>
  </si>
  <si>
    <t>Natural gas consumption</t>
  </si>
  <si>
    <t>Gas Turbine generation</t>
  </si>
  <si>
    <t>Lime</t>
  </si>
  <si>
    <t>Cement</t>
  </si>
  <si>
    <t>Population</t>
  </si>
  <si>
    <t>INTERPOLATION</t>
  </si>
  <si>
    <t>EXTRAPOLATION</t>
  </si>
  <si>
    <t>Sector</t>
  </si>
  <si>
    <t>Industrial</t>
  </si>
  <si>
    <t>Residential</t>
  </si>
  <si>
    <t>Transport</t>
  </si>
  <si>
    <t>Fuel consumption (TJ)</t>
  </si>
  <si>
    <t>Commercial</t>
  </si>
  <si>
    <t>Fuel</t>
  </si>
  <si>
    <t>EF gasoil (tCO2/TJ)</t>
  </si>
  <si>
    <t>Emissions</t>
  </si>
  <si>
    <t>Lower</t>
  </si>
  <si>
    <t>Upper</t>
  </si>
  <si>
    <t xml:space="preserve">Uncertainty </t>
  </si>
  <si>
    <t>TOTAL</t>
  </si>
  <si>
    <t>AD (TJ)</t>
  </si>
  <si>
    <t>E (tCO2)</t>
  </si>
  <si>
    <t>%</t>
  </si>
  <si>
    <t>μ</t>
  </si>
  <si>
    <t>σ</t>
  </si>
  <si>
    <t>2σ/μ</t>
  </si>
  <si>
    <t>2010 real</t>
  </si>
  <si>
    <t>Error</t>
  </si>
  <si>
    <t>U</t>
  </si>
  <si>
    <t>Fuel consumption statistics are published by the Ministry of Energy every year for gasoil and gasoline. The statistics contains the most updated information for the current and previous years.</t>
  </si>
  <si>
    <t>Evaluate consistency and identify fluctuations over time in series to derive the uncertainty of the data</t>
  </si>
  <si>
    <t>Fuel consumption and electricity generation are reported every year by the electricity grid administrator.</t>
  </si>
  <si>
    <t xml:space="preserve">Evaluate the reported data, calculate the efficiency to identify any inconsistency and assess uncertainty. </t>
  </si>
  <si>
    <t>Carbon stock in forest was obtained from a survey.</t>
  </si>
  <si>
    <t>Calculate the uncertainty of the carbon stock obtained from the sampling to be used in the GHG inventory.</t>
  </si>
  <si>
    <t>The emissions from land use change will be calculated for the entire country in the year in which the survey was carried out.</t>
  </si>
  <si>
    <t>To determine the emission factor for aluminum production, a monitoring system was set to detect the anode effect. Average monthly EF were calculated for CF4 and recorded for three years.</t>
  </si>
  <si>
    <t>Perform statistical analysis to identify PDF candidates, calculate the mean, standard deviation, standard error and uncertainty.</t>
  </si>
  <si>
    <t>Lime production statistics were not available for the last two years</t>
  </si>
  <si>
    <t>Investigate the relationship with the production of cement, obtaind the regression formula to surrogate lime production and determine the uncertainty of the estimation used.</t>
  </si>
  <si>
    <t>Municipal solid waste generation per capita is used to calculate the amount of waste to be treated in a landfill that serves a specific region.</t>
  </si>
  <si>
    <t>Extrapolate the data from the census to calculate the population in 2020 and asses the uncertainty.</t>
  </si>
  <si>
    <t>Obtain the yearly population for the region interpolating the data from the census and asses the uncertainty.</t>
  </si>
  <si>
    <t>Total gasoil consumption is obtained at national level from fuel suppliers. The sectoral distribution is estimated for transport, industrial and commercial sectors through sampling.</t>
  </si>
  <si>
    <t xml:space="preserve">The residential fuel use is obtained as the difference between total fuel consumption and usage in the other sectors.
</t>
  </si>
  <si>
    <t xml:space="preserve">Assess uncertainty in residential sector without and with correlation.
</t>
  </si>
  <si>
    <t xml:space="preserve">a) Given a sample with 80 individual values, calculate the mean, standard deviation and standard error.
</t>
  </si>
  <si>
    <t>b) If the sampling is repeated ten times, calculate the mean for each sample and the standard deviation of the sampling distribution of the mean and compare with a).</t>
  </si>
  <si>
    <t>Carbon stock in forest was obtained from a survey with a sample size of 30 individuals.</t>
  </si>
  <si>
    <t>U not corr. LEP</t>
  </si>
  <si>
    <t>U corr.   LEP</t>
  </si>
  <si>
    <t>U not corr. MCS</t>
  </si>
  <si>
    <t>U corr.   MCS</t>
  </si>
  <si>
    <t>July 2021</t>
  </si>
  <si>
    <t>June 2022</t>
  </si>
  <si>
    <t>June 2023</t>
  </si>
  <si>
    <t>Mean (μ)</t>
  </si>
  <si>
    <t>Standard deviation (σ)</t>
  </si>
  <si>
    <t>Standard error (SE)</t>
  </si>
  <si>
    <t>Median</t>
  </si>
  <si>
    <t>Gasoil consumption</t>
  </si>
  <si>
    <t>GJ</t>
  </si>
  <si>
    <t>Gasoil EF</t>
  </si>
  <si>
    <t>kg CO2/GJ</t>
  </si>
  <si>
    <t>t CO2</t>
  </si>
  <si>
    <t>m3</t>
  </si>
  <si>
    <t>Gasoil density</t>
  </si>
  <si>
    <t>t/m3</t>
  </si>
  <si>
    <t>Gasoil NCV</t>
  </si>
  <si>
    <t>GJ/t</t>
  </si>
  <si>
    <t>Case 1</t>
  </si>
  <si>
    <t>Case 2</t>
  </si>
  <si>
    <t>Calculate the uncertainty of the emissions applying linear error propagation</t>
  </si>
  <si>
    <t>Ui</t>
  </si>
  <si>
    <t>Case 3</t>
  </si>
  <si>
    <t>E vent</t>
  </si>
  <si>
    <t>t CO2e</t>
  </si>
  <si>
    <t>E flare</t>
  </si>
  <si>
    <t>Contribution to uncertainty</t>
  </si>
  <si>
    <t>Contribution to variance</t>
  </si>
  <si>
    <t>E1</t>
  </si>
  <si>
    <t>E2</t>
  </si>
  <si>
    <t>E3</t>
  </si>
  <si>
    <t>E4</t>
  </si>
  <si>
    <t>E5</t>
  </si>
  <si>
    <t>Case 4</t>
  </si>
  <si>
    <r>
      <t xml:space="preserve">  </t>
    </r>
    <r>
      <rPr>
        <u/>
        <sz val="11"/>
        <color rgb="FF7030A0"/>
        <rFont val="Calibri"/>
        <family val="2"/>
        <scheme val="minor"/>
      </rPr>
      <t>(Ui x Ei)</t>
    </r>
    <r>
      <rPr>
        <vertAlign val="superscript"/>
        <sz val="11"/>
        <color rgb="FF7030A0"/>
        <rFont val="Calibri"/>
        <family val="2"/>
        <scheme val="minor"/>
      </rPr>
      <t>2</t>
    </r>
    <r>
      <rPr>
        <sz val="11"/>
        <color rgb="FF7030A0"/>
        <rFont val="Calibri"/>
        <family val="2"/>
        <scheme val="minor"/>
      </rPr>
      <t xml:space="preserve"> 
(∑Ei)</t>
    </r>
    <r>
      <rPr>
        <vertAlign val="superscript"/>
        <sz val="11"/>
        <color rgb="FF7030A0"/>
        <rFont val="Calibri"/>
        <family val="2"/>
        <scheme val="minor"/>
      </rPr>
      <t>2</t>
    </r>
  </si>
  <si>
    <r>
      <t xml:space="preserve">  </t>
    </r>
    <r>
      <rPr>
        <u/>
        <sz val="11"/>
        <color theme="5"/>
        <rFont val="Calibri"/>
        <family val="2"/>
        <scheme val="minor"/>
      </rPr>
      <t>(Ui x Ei)</t>
    </r>
    <r>
      <rPr>
        <vertAlign val="superscript"/>
        <sz val="11"/>
        <color theme="5"/>
        <rFont val="Calibri"/>
        <family val="2"/>
        <scheme val="minor"/>
      </rPr>
      <t>2</t>
    </r>
    <r>
      <rPr>
        <sz val="11"/>
        <color theme="5"/>
        <rFont val="Calibri"/>
        <family val="2"/>
        <scheme val="minor"/>
      </rPr>
      <t xml:space="preserve"> 
∑(Ui x Ei)</t>
    </r>
    <r>
      <rPr>
        <vertAlign val="superscript"/>
        <sz val="11"/>
        <color theme="5"/>
        <rFont val="Calibri"/>
        <family val="2"/>
        <scheme val="minor"/>
      </rPr>
      <t>2</t>
    </r>
  </si>
  <si>
    <t>Case 5</t>
  </si>
  <si>
    <r>
      <t>(Ui x Ei)</t>
    </r>
    <r>
      <rPr>
        <vertAlign val="superscript"/>
        <sz val="11"/>
        <color theme="1"/>
        <rFont val="Calibri"/>
        <family val="2"/>
        <scheme val="minor"/>
      </rPr>
      <t>2</t>
    </r>
  </si>
  <si>
    <t>Case 6</t>
  </si>
  <si>
    <t>Source</t>
  </si>
  <si>
    <r>
      <t>Emission (tCO</t>
    </r>
    <r>
      <rPr>
        <b/>
        <vertAlign val="sub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e)</t>
    </r>
  </si>
  <si>
    <t>Uncertainty in AD</t>
  </si>
  <si>
    <t>Uncertainty in EF</t>
  </si>
  <si>
    <t xml:space="preserve">Combined uncertainty Ui </t>
  </si>
  <si>
    <t>Uncertainty in EF (-)</t>
  </si>
  <si>
    <t>Uncertainty in EF (+)</t>
  </si>
  <si>
    <t>Combined uncertainty Ui (-)</t>
  </si>
  <si>
    <t>Combined uncertainty Ui (+)</t>
  </si>
  <si>
    <t xml:space="preserve">Contribution to variance (-)
 </t>
  </si>
  <si>
    <t xml:space="preserve">Contribution to variance (+)
</t>
  </si>
  <si>
    <r>
      <t>U</t>
    </r>
    <r>
      <rPr>
        <b/>
        <vertAlign val="subscript"/>
        <sz val="11"/>
        <color theme="0"/>
        <rFont val="Calibri"/>
        <family val="2"/>
        <scheme val="minor"/>
      </rPr>
      <t>AD</t>
    </r>
  </si>
  <si>
    <r>
      <t>U</t>
    </r>
    <r>
      <rPr>
        <b/>
        <vertAlign val="subscript"/>
        <sz val="11"/>
        <color theme="0"/>
        <rFont val="Calibri"/>
        <family val="2"/>
        <scheme val="minor"/>
      </rPr>
      <t>EF</t>
    </r>
  </si>
  <si>
    <r>
      <rPr>
        <b/>
        <sz val="11"/>
        <color theme="0"/>
        <rFont val="Aptos Narrow"/>
        <family val="2"/>
      </rPr>
      <t>√</t>
    </r>
    <r>
      <rPr>
        <b/>
        <sz val="11"/>
        <color theme="0"/>
        <rFont val="Calibri"/>
        <family val="2"/>
        <scheme val="minor"/>
      </rPr>
      <t>(U</t>
    </r>
    <r>
      <rPr>
        <b/>
        <vertAlign val="subscript"/>
        <sz val="11"/>
        <color theme="0"/>
        <rFont val="Calibri"/>
        <family val="2"/>
        <scheme val="minor"/>
      </rPr>
      <t>AD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+U</t>
    </r>
    <r>
      <rPr>
        <b/>
        <vertAlign val="subscript"/>
        <sz val="11"/>
        <color theme="0"/>
        <rFont val="Calibri"/>
        <family val="2"/>
        <scheme val="minor"/>
      </rPr>
      <t>EF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</si>
  <si>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 xml:space="preserve">  </t>
    </r>
    <r>
      <rPr>
        <b/>
        <u/>
        <sz val="11"/>
        <color theme="0"/>
        <rFont val="Calibri"/>
        <family val="2"/>
        <scheme val="minor"/>
      </rPr>
      <t>(Ui x Ei)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
(∑Ei)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</si>
  <si>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t>a</t>
  </si>
  <si>
    <t>b</t>
  </si>
  <si>
    <t>c</t>
  </si>
  <si>
    <t>d</t>
  </si>
  <si>
    <t>e</t>
  </si>
  <si>
    <t>Emission Source</t>
  </si>
  <si>
    <r>
      <t>Absolute value of Emission (tCO</t>
    </r>
    <r>
      <rPr>
        <b/>
        <vertAlign val="sub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e)</t>
    </r>
  </si>
  <si>
    <t>Level 
Li</t>
  </si>
  <si>
    <t xml:space="preserve">Uncertainty 
Ui </t>
  </si>
  <si>
    <t>Li x Ui</t>
  </si>
  <si>
    <r>
      <t xml:space="preserve">LUi
  </t>
    </r>
    <r>
      <rPr>
        <b/>
        <u/>
        <sz val="11"/>
        <color theme="0"/>
        <rFont val="Calibri"/>
        <family val="2"/>
        <scheme val="minor"/>
      </rPr>
      <t>(Li x Ui)</t>
    </r>
    <r>
      <rPr>
        <b/>
        <sz val="11"/>
        <color theme="0"/>
        <rFont val="Calibri"/>
        <family val="2"/>
        <scheme val="minor"/>
      </rPr>
      <t xml:space="preserve">
∑(Li x Ui)</t>
    </r>
  </si>
  <si>
    <t xml:space="preserve"> Cumulative LUi</t>
  </si>
  <si>
    <t>E6</t>
  </si>
  <si>
    <t>E10</t>
  </si>
  <si>
    <t>E9</t>
  </si>
  <si>
    <t>E7</t>
  </si>
  <si>
    <t>E8</t>
  </si>
  <si>
    <t>Example of linear error propagation (approach 1) in symmetric and asymmetric cases</t>
  </si>
  <si>
    <t>Example of identification of key categories based on uncertainty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</si>
</sst>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0.0%"/>
    <numFmt numFmtId="166" formatCode="0.0000"/>
    <numFmt numFmtId="167" formatCode="0.0"/>
    <numFmt numFmtId="168" formatCode="0.000"/>
    <numFmt numFmtId="169" formatCode="_ * #,##0_ ;_ * \-#,##0_ ;_ * &quot;-&quot;??_ ;_ @_ "/>
    <numFmt numFmtId="170" formatCode="0.000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</font>
    <font>
      <sz val="12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  <font>
      <sz val="12"/>
      <color theme="1"/>
      <name val="Arial"/>
      <family val="2"/>
    </font>
    <font>
      <sz val="11"/>
      <color theme="5"/>
      <name val="Calibri"/>
      <family val="2"/>
      <scheme val="minor"/>
    </font>
    <font>
      <sz val="11"/>
      <color rgb="FF7030A0"/>
      <name val="Calibri"/>
      <family val="2"/>
      <scheme val="minor"/>
    </font>
    <font>
      <u/>
      <sz val="11"/>
      <color theme="5"/>
      <name val="Calibri"/>
      <family val="2"/>
      <scheme val="minor"/>
    </font>
    <font>
      <sz val="8"/>
      <name val="Calibri"/>
      <family val="2"/>
      <scheme val="minor"/>
    </font>
    <font>
      <u/>
      <sz val="11"/>
      <color rgb="FF7030A0"/>
      <name val="Calibri"/>
      <family val="2"/>
      <scheme val="minor"/>
    </font>
    <font>
      <vertAlign val="superscript"/>
      <sz val="11"/>
      <color rgb="FF7030A0"/>
      <name val="Calibri"/>
      <family val="2"/>
      <scheme val="minor"/>
    </font>
    <font>
      <vertAlign val="superscript"/>
      <sz val="11"/>
      <color theme="5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sz val="11"/>
      <color theme="0"/>
      <name val="Aptos Narrow"/>
      <family val="2"/>
    </font>
    <font>
      <b/>
      <vertAlign val="superscript"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4B93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B93DC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162D0"/>
        <bgColor indexed="64"/>
      </patternFill>
    </fill>
    <fill>
      <patternFill patternType="solid">
        <fgColor rgb="FFD86DCD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ck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n">
        <color rgb="FF000000"/>
      </right>
      <top/>
      <bottom style="thick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188">
    <xf numFmtId="0" fontId="0" fillId="0" borderId="0" xfId="0"/>
    <xf numFmtId="3" fontId="4" fillId="2" borderId="0" xfId="2" applyNumberFormat="1" applyFill="1" applyAlignment="1">
      <alignment horizontal="right"/>
    </xf>
    <xf numFmtId="3" fontId="4" fillId="2" borderId="0" xfId="2" applyNumberFormat="1" applyFill="1" applyAlignment="1">
      <alignment horizontal="center" vertical="center"/>
    </xf>
    <xf numFmtId="3" fontId="10" fillId="3" borderId="0" xfId="2" applyNumberFormat="1" applyFont="1" applyFill="1" applyAlignment="1">
      <alignment horizontal="right"/>
    </xf>
    <xf numFmtId="0" fontId="0" fillId="3" borderId="0" xfId="0" applyFill="1"/>
    <xf numFmtId="165" fontId="0" fillId="3" borderId="0" xfId="1" applyNumberFormat="1" applyFont="1" applyFill="1" applyAlignment="1">
      <alignment horizontal="center" vertical="center"/>
    </xf>
    <xf numFmtId="0" fontId="3" fillId="2" borderId="0" xfId="0" applyFont="1" applyFill="1"/>
    <xf numFmtId="167" fontId="0" fillId="3" borderId="0" xfId="0" applyNumberFormat="1" applyFill="1"/>
    <xf numFmtId="9" fontId="0" fillId="3" borderId="0" xfId="1" applyFont="1" applyFill="1"/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167" fontId="0" fillId="4" borderId="0" xfId="0" applyNumberFormat="1" applyFill="1" applyAlignment="1">
      <alignment horizontal="center"/>
    </xf>
    <xf numFmtId="0" fontId="0" fillId="4" borderId="0" xfId="0" applyFill="1"/>
    <xf numFmtId="165" fontId="3" fillId="4" borderId="0" xfId="1" applyNumberFormat="1" applyFont="1" applyFill="1" applyAlignment="1">
      <alignment horizontal="center" vertical="center"/>
    </xf>
    <xf numFmtId="0" fontId="0" fillId="0" borderId="0" xfId="0" quotePrefix="1"/>
    <xf numFmtId="0" fontId="9" fillId="2" borderId="10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8" fillId="3" borderId="0" xfId="0" applyFont="1" applyFill="1"/>
    <xf numFmtId="0" fontId="3" fillId="3" borderId="0" xfId="0" applyFont="1" applyFill="1" applyAlignment="1">
      <alignment horizontal="center"/>
    </xf>
    <xf numFmtId="0" fontId="9" fillId="3" borderId="9" xfId="0" applyFont="1" applyFill="1" applyBorder="1"/>
    <xf numFmtId="1" fontId="3" fillId="3" borderId="9" xfId="0" applyNumberFormat="1" applyFont="1" applyFill="1" applyBorder="1" applyAlignment="1">
      <alignment horizontal="center" vertical="center"/>
    </xf>
    <xf numFmtId="0" fontId="13" fillId="3" borderId="0" xfId="0" applyFont="1" applyFill="1"/>
    <xf numFmtId="167" fontId="13" fillId="3" borderId="0" xfId="0" applyNumberFormat="1" applyFont="1" applyFill="1" applyAlignment="1">
      <alignment horizontal="center"/>
    </xf>
    <xf numFmtId="167" fontId="3" fillId="3" borderId="9" xfId="0" applyNumberFormat="1" applyFont="1" applyFill="1" applyBorder="1" applyAlignment="1">
      <alignment horizontal="center" vertical="center"/>
    </xf>
    <xf numFmtId="1" fontId="8" fillId="3" borderId="0" xfId="0" applyNumberFormat="1" applyFont="1" applyFill="1"/>
    <xf numFmtId="1" fontId="0" fillId="3" borderId="0" xfId="0" applyNumberFormat="1" applyFill="1"/>
    <xf numFmtId="166" fontId="0" fillId="3" borderId="0" xfId="0" applyNumberFormat="1" applyFill="1"/>
    <xf numFmtId="0" fontId="11" fillId="6" borderId="0" xfId="0" applyFont="1" applyFill="1"/>
    <xf numFmtId="0" fontId="12" fillId="6" borderId="0" xfId="0" applyFont="1" applyFill="1" applyAlignment="1">
      <alignment horizontal="center"/>
    </xf>
    <xf numFmtId="1" fontId="3" fillId="3" borderId="16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3" fontId="5" fillId="2" borderId="0" xfId="2" applyNumberFormat="1" applyFont="1" applyFill="1" applyAlignment="1">
      <alignment horizontal="right"/>
    </xf>
    <xf numFmtId="3" fontId="4" fillId="0" borderId="0" xfId="2" applyNumberFormat="1" applyAlignment="1">
      <alignment horizontal="center" vertical="center"/>
    </xf>
    <xf numFmtId="3" fontId="4" fillId="3" borderId="0" xfId="2" applyNumberFormat="1" applyFill="1" applyAlignment="1">
      <alignment horizontal="center" vertical="center"/>
    </xf>
    <xf numFmtId="0" fontId="4" fillId="2" borderId="0" xfId="2" applyFill="1" applyAlignment="1">
      <alignment horizontal="left"/>
    </xf>
    <xf numFmtId="3" fontId="5" fillId="2" borderId="0" xfId="2" applyNumberFormat="1" applyFont="1" applyFill="1" applyAlignment="1">
      <alignment horizontal="center" vertical="center"/>
    </xf>
    <xf numFmtId="9" fontId="0" fillId="3" borderId="0" xfId="1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169" fontId="3" fillId="7" borderId="9" xfId="0" applyNumberFormat="1" applyFont="1" applyFill="1" applyBorder="1"/>
    <xf numFmtId="0" fontId="3" fillId="3" borderId="0" xfId="0" applyFont="1" applyFill="1"/>
    <xf numFmtId="3" fontId="0" fillId="3" borderId="0" xfId="0" applyNumberFormat="1" applyFill="1"/>
    <xf numFmtId="0" fontId="0" fillId="3" borderId="9" xfId="0" applyFill="1" applyBorder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/>
    <xf numFmtId="3" fontId="0" fillId="3" borderId="9" xfId="0" applyNumberForma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3" fontId="0" fillId="3" borderId="9" xfId="0" applyNumberFormat="1" applyFill="1" applyBorder="1"/>
    <xf numFmtId="0" fontId="3" fillId="3" borderId="9" xfId="0" applyFont="1" applyFill="1" applyBorder="1" applyAlignment="1">
      <alignment horizontal="left" vertical="center"/>
    </xf>
    <xf numFmtId="9" fontId="0" fillId="3" borderId="9" xfId="0" applyNumberFormat="1" applyFill="1" applyBorder="1"/>
    <xf numFmtId="165" fontId="0" fillId="3" borderId="0" xfId="1" applyNumberFormat="1" applyFont="1" applyFill="1"/>
    <xf numFmtId="0" fontId="0" fillId="3" borderId="0" xfId="0" applyFill="1" applyAlignment="1">
      <alignment horizontal="center" vertical="center"/>
    </xf>
    <xf numFmtId="9" fontId="18" fillId="3" borderId="0" xfId="0" applyNumberFormat="1" applyFont="1" applyFill="1" applyAlignment="1">
      <alignment horizontal="center"/>
    </xf>
    <xf numFmtId="0" fontId="0" fillId="3" borderId="9" xfId="0" applyFill="1" applyBorder="1" applyAlignment="1">
      <alignment horizontal="center"/>
    </xf>
    <xf numFmtId="3" fontId="0" fillId="3" borderId="9" xfId="0" applyNumberFormat="1" applyFill="1" applyBorder="1" applyAlignment="1">
      <alignment horizontal="right" vertical="center"/>
    </xf>
    <xf numFmtId="9" fontId="3" fillId="3" borderId="9" xfId="0" applyNumberFormat="1" applyFont="1" applyFill="1" applyBorder="1" applyAlignment="1">
      <alignment horizontal="center"/>
    </xf>
    <xf numFmtId="168" fontId="0" fillId="3" borderId="0" xfId="0" applyNumberFormat="1" applyFill="1"/>
    <xf numFmtId="0" fontId="18" fillId="3" borderId="0" xfId="0" applyFont="1" applyFill="1" applyAlignment="1">
      <alignment horizontal="center" vertical="center"/>
    </xf>
    <xf numFmtId="165" fontId="0" fillId="3" borderId="9" xfId="1" applyNumberFormat="1" applyFont="1" applyFill="1" applyBorder="1"/>
    <xf numFmtId="3" fontId="3" fillId="8" borderId="9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3" fontId="0" fillId="4" borderId="9" xfId="0" applyNumberForma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 wrapText="1" readingOrder="1"/>
    </xf>
    <xf numFmtId="0" fontId="7" fillId="9" borderId="4" xfId="0" applyFont="1" applyFill="1" applyBorder="1" applyAlignment="1">
      <alignment horizontal="center" vertical="center" wrapText="1" readingOrder="1"/>
    </xf>
    <xf numFmtId="0" fontId="7" fillId="9" borderId="5" xfId="0" applyFont="1" applyFill="1" applyBorder="1" applyAlignment="1">
      <alignment horizontal="center" vertical="center" wrapText="1" readingOrder="1"/>
    </xf>
    <xf numFmtId="0" fontId="6" fillId="9" borderId="1" xfId="0" applyFont="1" applyFill="1" applyBorder="1" applyAlignment="1">
      <alignment horizontal="center" vertical="center" wrapText="1" readingOrder="1"/>
    </xf>
    <xf numFmtId="3" fontId="5" fillId="9" borderId="2" xfId="0" applyNumberFormat="1" applyFont="1" applyFill="1" applyBorder="1" applyAlignment="1">
      <alignment vertical="center" wrapText="1"/>
    </xf>
    <xf numFmtId="0" fontId="6" fillId="9" borderId="2" xfId="0" applyFont="1" applyFill="1" applyBorder="1" applyAlignment="1">
      <alignment horizontal="center" vertical="center" wrapText="1" readingOrder="1"/>
    </xf>
    <xf numFmtId="0" fontId="4" fillId="9" borderId="2" xfId="0" applyFont="1" applyFill="1" applyBorder="1" applyAlignment="1">
      <alignment vertical="top" wrapText="1"/>
    </xf>
    <xf numFmtId="0" fontId="15" fillId="3" borderId="9" xfId="0" applyFont="1" applyFill="1" applyBorder="1" applyAlignment="1">
      <alignment horizontal="center" vertical="center"/>
    </xf>
    <xf numFmtId="1" fontId="13" fillId="3" borderId="9" xfId="0" applyNumberFormat="1" applyFont="1" applyFill="1" applyBorder="1" applyAlignment="1">
      <alignment horizontal="center"/>
    </xf>
    <xf numFmtId="167" fontId="13" fillId="3" borderId="9" xfId="0" applyNumberFormat="1" applyFont="1" applyFill="1" applyBorder="1" applyAlignment="1">
      <alignment horizontal="center"/>
    </xf>
    <xf numFmtId="167" fontId="0" fillId="3" borderId="9" xfId="0" applyNumberFormat="1" applyFill="1" applyBorder="1"/>
    <xf numFmtId="9" fontId="0" fillId="3" borderId="9" xfId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3" fontId="3" fillId="10" borderId="9" xfId="0" applyNumberFormat="1" applyFont="1" applyFill="1" applyBorder="1" applyAlignment="1">
      <alignment horizontal="center" vertical="center"/>
    </xf>
    <xf numFmtId="165" fontId="3" fillId="10" borderId="9" xfId="1" applyNumberFormat="1" applyFont="1" applyFill="1" applyBorder="1" applyAlignment="1">
      <alignment horizontal="center" vertical="center"/>
    </xf>
    <xf numFmtId="165" fontId="3" fillId="10" borderId="9" xfId="0" applyNumberFormat="1" applyFont="1" applyFill="1" applyBorder="1" applyAlignment="1">
      <alignment horizontal="center" vertical="center"/>
    </xf>
    <xf numFmtId="0" fontId="0" fillId="11" borderId="0" xfId="0" applyFill="1"/>
    <xf numFmtId="0" fontId="19" fillId="11" borderId="0" xfId="0" applyFont="1" applyFill="1"/>
    <xf numFmtId="0" fontId="20" fillId="11" borderId="0" xfId="0" applyFont="1" applyFill="1"/>
    <xf numFmtId="0" fontId="21" fillId="3" borderId="0" xfId="0" applyFont="1" applyFill="1"/>
    <xf numFmtId="0" fontId="22" fillId="3" borderId="0" xfId="0" applyFont="1" applyFill="1"/>
    <xf numFmtId="0" fontId="21" fillId="0" borderId="0" xfId="0" applyFont="1"/>
    <xf numFmtId="0" fontId="23" fillId="2" borderId="0" xfId="0" applyFont="1" applyFill="1" applyAlignment="1">
      <alignment horizontal="center" vertical="center"/>
    </xf>
    <xf numFmtId="2" fontId="21" fillId="3" borderId="0" xfId="0" applyNumberFormat="1" applyFont="1" applyFill="1" applyAlignment="1">
      <alignment horizontal="center"/>
    </xf>
    <xf numFmtId="3" fontId="21" fillId="3" borderId="0" xfId="0" applyNumberFormat="1" applyFont="1" applyFill="1"/>
    <xf numFmtId="0" fontId="20" fillId="3" borderId="0" xfId="0" applyFont="1" applyFill="1"/>
    <xf numFmtId="0" fontId="21" fillId="2" borderId="0" xfId="0" applyFont="1" applyFill="1" applyAlignment="1">
      <alignment horizontal="left" vertical="center"/>
    </xf>
    <xf numFmtId="9" fontId="21" fillId="2" borderId="0" xfId="1" applyFont="1" applyFill="1" applyAlignment="1">
      <alignment horizontal="center" vertical="center"/>
    </xf>
    <xf numFmtId="9" fontId="24" fillId="2" borderId="0" xfId="1" applyFont="1" applyFill="1" applyAlignment="1">
      <alignment horizontal="center" vertical="center"/>
    </xf>
    <xf numFmtId="9" fontId="20" fillId="3" borderId="0" xfId="1" applyFont="1" applyFill="1"/>
    <xf numFmtId="165" fontId="21" fillId="3" borderId="0" xfId="1" applyNumberFormat="1" applyFont="1" applyFill="1" applyAlignment="1">
      <alignment horizontal="center" vertical="center"/>
    </xf>
    <xf numFmtId="0" fontId="21" fillId="2" borderId="0" xfId="0" applyFont="1" applyFill="1"/>
    <xf numFmtId="9" fontId="25" fillId="3" borderId="0" xfId="1" applyFont="1" applyFill="1" applyAlignment="1">
      <alignment horizontal="center" vertical="center"/>
    </xf>
    <xf numFmtId="9" fontId="21" fillId="3" borderId="0" xfId="1" applyFont="1" applyFill="1" applyAlignment="1">
      <alignment horizontal="center" vertical="center"/>
    </xf>
    <xf numFmtId="0" fontId="21" fillId="11" borderId="0" xfId="0" applyFont="1" applyFill="1"/>
    <xf numFmtId="0" fontId="26" fillId="11" borderId="0" xfId="0" applyFont="1" applyFill="1"/>
    <xf numFmtId="49" fontId="8" fillId="3" borderId="11" xfId="0" applyNumberFormat="1" applyFont="1" applyFill="1" applyBorder="1" applyAlignment="1">
      <alignment horizontal="center" vertical="center" wrapText="1"/>
    </xf>
    <xf numFmtId="167" fontId="8" fillId="3" borderId="14" xfId="0" applyNumberFormat="1" applyFont="1" applyFill="1" applyBorder="1" applyAlignment="1">
      <alignment horizontal="center"/>
    </xf>
    <xf numFmtId="49" fontId="8" fillId="3" borderId="12" xfId="0" applyNumberFormat="1" applyFont="1" applyFill="1" applyBorder="1" applyAlignment="1">
      <alignment horizontal="center" vertical="center" wrapText="1"/>
    </xf>
    <xf numFmtId="167" fontId="8" fillId="3" borderId="15" xfId="0" applyNumberFormat="1" applyFont="1" applyFill="1" applyBorder="1" applyAlignment="1">
      <alignment horizontal="center"/>
    </xf>
    <xf numFmtId="49" fontId="0" fillId="3" borderId="12" xfId="0" applyNumberFormat="1" applyFill="1" applyBorder="1" applyAlignment="1">
      <alignment horizontal="center" vertical="center"/>
    </xf>
    <xf numFmtId="17" fontId="8" fillId="3" borderId="12" xfId="0" applyNumberFormat="1" applyFont="1" applyFill="1" applyBorder="1" applyAlignment="1">
      <alignment horizontal="center" vertical="center" wrapText="1"/>
    </xf>
    <xf numFmtId="17" fontId="0" fillId="3" borderId="12" xfId="0" applyNumberFormat="1" applyFill="1" applyBorder="1" applyAlignment="1">
      <alignment horizontal="center" vertical="center"/>
    </xf>
    <xf numFmtId="167" fontId="3" fillId="3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9" fontId="3" fillId="3" borderId="0" xfId="1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169" fontId="0" fillId="3" borderId="0" xfId="0" applyNumberFormat="1" applyFill="1"/>
    <xf numFmtId="0" fontId="0" fillId="3" borderId="9" xfId="0" applyFill="1" applyBorder="1" applyAlignment="1">
      <alignment horizontal="center" vertical="center"/>
    </xf>
    <xf numFmtId="169" fontId="0" fillId="3" borderId="9" xfId="3" applyNumberFormat="1" applyFont="1" applyFill="1" applyBorder="1" applyAlignment="1">
      <alignment vertical="center"/>
    </xf>
    <xf numFmtId="2" fontId="0" fillId="3" borderId="0" xfId="0" applyNumberFormat="1" applyFill="1" applyAlignment="1">
      <alignment horizontal="center"/>
    </xf>
    <xf numFmtId="9" fontId="3" fillId="3" borderId="0" xfId="1" applyFont="1" applyFill="1"/>
    <xf numFmtId="170" fontId="0" fillId="3" borderId="0" xfId="0" applyNumberFormat="1" applyFill="1"/>
    <xf numFmtId="0" fontId="0" fillId="3" borderId="0" xfId="0" applyFill="1" applyAlignment="1">
      <alignment horizontal="center"/>
    </xf>
    <xf numFmtId="3" fontId="0" fillId="3" borderId="0" xfId="0" applyNumberFormat="1" applyFill="1" applyAlignment="1">
      <alignment horizontal="center"/>
    </xf>
    <xf numFmtId="3" fontId="8" fillId="3" borderId="0" xfId="0" applyNumberFormat="1" applyFont="1" applyFill="1"/>
    <xf numFmtId="3" fontId="16" fillId="3" borderId="0" xfId="0" applyNumberFormat="1" applyFont="1" applyFill="1"/>
    <xf numFmtId="3" fontId="17" fillId="3" borderId="0" xfId="0" applyNumberFormat="1" applyFont="1" applyFill="1" applyAlignment="1">
      <alignment horizontal="right" vertical="center"/>
    </xf>
    <xf numFmtId="10" fontId="0" fillId="3" borderId="0" xfId="1" applyNumberFormat="1" applyFont="1" applyFill="1"/>
    <xf numFmtId="3" fontId="9" fillId="3" borderId="0" xfId="0" applyNumberFormat="1" applyFont="1" applyFill="1"/>
    <xf numFmtId="0" fontId="3" fillId="2" borderId="0" xfId="0" applyFont="1" applyFill="1" applyAlignment="1">
      <alignment horizontal="center"/>
    </xf>
    <xf numFmtId="3" fontId="9" fillId="7" borderId="0" xfId="0" applyNumberFormat="1" applyFont="1" applyFill="1" applyAlignment="1">
      <alignment horizontal="center"/>
    </xf>
    <xf numFmtId="0" fontId="0" fillId="11" borderId="0" xfId="0" applyFill="1" applyAlignment="1">
      <alignment horizontal="center"/>
    </xf>
    <xf numFmtId="9" fontId="3" fillId="10" borderId="9" xfId="1" applyFont="1" applyFill="1" applyBorder="1" applyAlignment="1">
      <alignment horizontal="center" vertical="center"/>
    </xf>
    <xf numFmtId="9" fontId="3" fillId="10" borderId="9" xfId="0" applyNumberFormat="1" applyFont="1" applyFill="1" applyBorder="1" applyAlignment="1">
      <alignment horizontal="center" vertical="center"/>
    </xf>
    <xf numFmtId="9" fontId="0" fillId="0" borderId="0" xfId="1" applyFont="1"/>
    <xf numFmtId="9" fontId="0" fillId="0" borderId="0" xfId="1" applyFont="1" applyAlignment="1">
      <alignment horizontal="center" vertical="center"/>
    </xf>
    <xf numFmtId="165" fontId="0" fillId="0" borderId="0" xfId="1" applyNumberFormat="1" applyFont="1"/>
    <xf numFmtId="165" fontId="16" fillId="0" borderId="0" xfId="1" applyNumberFormat="1" applyFont="1"/>
    <xf numFmtId="1" fontId="0" fillId="0" borderId="0" xfId="0" applyNumberFormat="1"/>
    <xf numFmtId="0" fontId="3" fillId="0" borderId="0" xfId="0" applyFont="1"/>
    <xf numFmtId="165" fontId="3" fillId="12" borderId="9" xfId="1" applyNumberFormat="1" applyFont="1" applyFill="1" applyBorder="1"/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7" fillId="0" borderId="0" xfId="0" applyFont="1"/>
    <xf numFmtId="0" fontId="28" fillId="0" borderId="0" xfId="0" applyFont="1"/>
    <xf numFmtId="165" fontId="27" fillId="0" borderId="0" xfId="1" applyNumberFormat="1" applyFont="1"/>
    <xf numFmtId="165" fontId="28" fillId="0" borderId="0" xfId="1" applyNumberFormat="1" applyFont="1"/>
    <xf numFmtId="0" fontId="0" fillId="0" borderId="0" xfId="0" applyAlignment="1">
      <alignment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" fillId="13" borderId="0" xfId="0" applyFont="1" applyFill="1" applyAlignment="1">
      <alignment horizontal="center" vertical="center" wrapText="1"/>
    </xf>
    <xf numFmtId="0" fontId="0" fillId="3" borderId="0" xfId="0" applyFill="1" applyAlignment="1">
      <alignment wrapText="1"/>
    </xf>
    <xf numFmtId="9" fontId="0" fillId="3" borderId="0" xfId="0" applyNumberFormat="1" applyFill="1" applyAlignment="1">
      <alignment horizontal="center" vertical="center"/>
    </xf>
    <xf numFmtId="165" fontId="0" fillId="14" borderId="0" xfId="0" applyNumberFormat="1" applyFill="1" applyAlignment="1">
      <alignment horizontal="center" vertical="center"/>
    </xf>
    <xf numFmtId="10" fontId="0" fillId="14" borderId="0" xfId="1" applyNumberFormat="1" applyFont="1" applyFill="1" applyAlignment="1">
      <alignment horizontal="center" vertical="center"/>
    </xf>
    <xf numFmtId="9" fontId="0" fillId="3" borderId="0" xfId="1" applyFont="1" applyFill="1" applyAlignment="1">
      <alignment horizontal="center"/>
    </xf>
    <xf numFmtId="9" fontId="39" fillId="3" borderId="0" xfId="0" applyNumberFormat="1" applyFont="1" applyFill="1" applyAlignment="1">
      <alignment horizontal="center" vertical="center"/>
    </xf>
    <xf numFmtId="9" fontId="39" fillId="14" borderId="0" xfId="0" applyNumberFormat="1" applyFont="1" applyFill="1" applyAlignment="1">
      <alignment horizontal="center" vertical="center"/>
    </xf>
    <xf numFmtId="165" fontId="39" fillId="14" borderId="0" xfId="1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0" fontId="3" fillId="14" borderId="0" xfId="1" applyNumberFormat="1" applyFont="1" applyFill="1" applyAlignment="1">
      <alignment horizontal="center" vertical="center"/>
    </xf>
    <xf numFmtId="165" fontId="40" fillId="14" borderId="0" xfId="1" applyNumberFormat="1" applyFont="1" applyFill="1" applyAlignment="1">
      <alignment horizontal="center" vertical="center"/>
    </xf>
    <xf numFmtId="9" fontId="3" fillId="8" borderId="0" xfId="0" applyNumberFormat="1" applyFont="1" applyFill="1" applyAlignment="1">
      <alignment horizontal="center" vertical="center"/>
    </xf>
    <xf numFmtId="9" fontId="3" fillId="15" borderId="0" xfId="0" applyNumberFormat="1" applyFont="1" applyFill="1" applyAlignment="1">
      <alignment horizontal="center" vertical="center"/>
    </xf>
    <xf numFmtId="9" fontId="28" fillId="3" borderId="0" xfId="0" applyNumberFormat="1" applyFont="1" applyFill="1" applyAlignment="1">
      <alignment horizontal="center" vertical="center"/>
    </xf>
    <xf numFmtId="9" fontId="28" fillId="14" borderId="0" xfId="0" applyNumberFormat="1" applyFont="1" applyFill="1" applyAlignment="1">
      <alignment horizontal="center" vertical="center"/>
    </xf>
    <xf numFmtId="165" fontId="28" fillId="14" borderId="0" xfId="1" applyNumberFormat="1" applyFont="1" applyFill="1" applyAlignment="1">
      <alignment horizontal="center" vertical="center"/>
    </xf>
    <xf numFmtId="165" fontId="41" fillId="14" borderId="0" xfId="1" applyNumberFormat="1" applyFont="1" applyFill="1" applyAlignment="1">
      <alignment horizontal="center" vertical="center"/>
    </xf>
    <xf numFmtId="9" fontId="3" fillId="16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center" indent="3"/>
    </xf>
    <xf numFmtId="0" fontId="0" fillId="3" borderId="0" xfId="0" applyFill="1" applyAlignment="1">
      <alignment horizontal="right" vertical="center" indent="4"/>
    </xf>
    <xf numFmtId="9" fontId="0" fillId="3" borderId="0" xfId="1" applyFont="1" applyFill="1" applyAlignment="1">
      <alignment horizontal="right" vertical="center"/>
    </xf>
    <xf numFmtId="9" fontId="0" fillId="3" borderId="0" xfId="1" applyFont="1" applyFill="1" applyAlignment="1">
      <alignment horizontal="right" vertical="center" indent="3"/>
    </xf>
    <xf numFmtId="10" fontId="3" fillId="3" borderId="0" xfId="1" applyNumberFormat="1" applyFont="1" applyFill="1" applyAlignment="1">
      <alignment horizontal="center" vertical="center"/>
    </xf>
    <xf numFmtId="9" fontId="3" fillId="3" borderId="0" xfId="0" applyNumberFormat="1" applyFont="1" applyFill="1" applyAlignment="1">
      <alignment horizontal="center" vertical="center"/>
    </xf>
    <xf numFmtId="165" fontId="0" fillId="3" borderId="0" xfId="0" applyNumberFormat="1" applyFill="1" applyAlignment="1">
      <alignment horizontal="right" vertical="center" indent="1"/>
    </xf>
    <xf numFmtId="9" fontId="0" fillId="3" borderId="0" xfId="1" applyFont="1" applyFill="1" applyAlignment="1">
      <alignment horizontal="right" vertical="center" indent="1"/>
    </xf>
    <xf numFmtId="0" fontId="0" fillId="17" borderId="0" xfId="0" applyFill="1" applyAlignment="1">
      <alignment horizontal="center" vertical="center"/>
    </xf>
    <xf numFmtId="0" fontId="0" fillId="17" borderId="0" xfId="0" applyFill="1" applyAlignment="1">
      <alignment horizontal="right" vertical="center" indent="3"/>
    </xf>
    <xf numFmtId="0" fontId="0" fillId="17" borderId="0" xfId="0" applyFill="1" applyAlignment="1">
      <alignment horizontal="right" vertical="center" indent="4"/>
    </xf>
    <xf numFmtId="9" fontId="0" fillId="17" borderId="0" xfId="1" applyFont="1" applyFill="1" applyAlignment="1">
      <alignment horizontal="right" vertical="center"/>
    </xf>
    <xf numFmtId="165" fontId="0" fillId="17" borderId="0" xfId="0" applyNumberFormat="1" applyFill="1" applyAlignment="1">
      <alignment horizontal="right" vertical="center" indent="1"/>
    </xf>
    <xf numFmtId="9" fontId="0" fillId="17" borderId="0" xfId="1" applyFont="1" applyFill="1" applyAlignment="1">
      <alignment horizontal="right" vertical="center" indent="1"/>
    </xf>
    <xf numFmtId="9" fontId="0" fillId="17" borderId="0" xfId="1" applyFont="1" applyFill="1" applyAlignment="1">
      <alignment horizontal="right" vertical="center" indent="3"/>
    </xf>
    <xf numFmtId="9" fontId="0" fillId="17" borderId="0" xfId="0" applyNumberFormat="1" applyFill="1" applyAlignment="1">
      <alignment horizontal="right" vertical="center" indent="2"/>
    </xf>
    <xf numFmtId="9" fontId="0" fillId="3" borderId="0" xfId="0" applyNumberFormat="1" applyFill="1" applyAlignment="1">
      <alignment horizontal="right" vertical="center" indent="2"/>
    </xf>
    <xf numFmtId="0" fontId="13" fillId="18" borderId="0" xfId="0" applyFont="1" applyFill="1"/>
    <xf numFmtId="0" fontId="0" fillId="18" borderId="0" xfId="0" applyFill="1"/>
    <xf numFmtId="9" fontId="0" fillId="18" borderId="0" xfId="1" applyFont="1" applyFill="1" applyAlignment="1">
      <alignment horizontal="center" vertical="center"/>
    </xf>
    <xf numFmtId="165" fontId="0" fillId="18" borderId="0" xfId="1" applyNumberFormat="1" applyFont="1" applyFill="1"/>
    <xf numFmtId="0" fontId="21" fillId="3" borderId="6" xfId="0" quotePrefix="1" applyFont="1" applyFill="1" applyBorder="1" applyAlignment="1">
      <alignment horizontal="center"/>
    </xf>
    <xf numFmtId="0" fontId="21" fillId="3" borderId="7" xfId="0" applyFont="1" applyFill="1" applyBorder="1" applyAlignment="1">
      <alignment horizontal="center"/>
    </xf>
    <xf numFmtId="0" fontId="21" fillId="3" borderId="8" xfId="0" applyFont="1" applyFill="1" applyBorder="1" applyAlignment="1">
      <alignment horizontal="center"/>
    </xf>
    <xf numFmtId="0" fontId="2" fillId="1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</cellXfs>
  <cellStyles count="4">
    <cellStyle name="Comma" xfId="3" builtinId="3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colors>
    <mruColors>
      <color rgb="FFD86DCD"/>
      <color rgb="FFDE8ED3"/>
      <color rgb="FFD291DB"/>
      <color rgb="FFA162D0"/>
      <color rgb="FF8F45C7"/>
      <color rgb="FF4B93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'Interpolation-Extrapolation'!$B$23:$B$26</c:f>
              <c:numCache>
                <c:formatCode>General</c:formatCode>
                <c:ptCount val="4"/>
                <c:pt idx="0">
                  <c:v>1980</c:v>
                </c:pt>
                <c:pt idx="1">
                  <c:v>1991</c:v>
                </c:pt>
                <c:pt idx="2">
                  <c:v>2001</c:v>
                </c:pt>
                <c:pt idx="3">
                  <c:v>2010</c:v>
                </c:pt>
              </c:numCache>
            </c:numRef>
          </c:xVal>
          <c:yVal>
            <c:numRef>
              <c:f>'Interpolation-Extrapolation'!$C$23:$C$26</c:f>
              <c:numCache>
                <c:formatCode>#,##0</c:formatCode>
                <c:ptCount val="4"/>
                <c:pt idx="0">
                  <c:v>27949480</c:v>
                </c:pt>
                <c:pt idx="1">
                  <c:v>32615528</c:v>
                </c:pt>
                <c:pt idx="2">
                  <c:v>36260130</c:v>
                </c:pt>
                <c:pt idx="3">
                  <c:v>40117096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34-4088-8B9C-0DB2B09DB718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'Interpolation-Extrapolation'!$B$27:$B$36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xVal>
          <c:yVal>
            <c:numRef>
              <c:f>'Interpolation-Extrapolation'!$D$27:$D$36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34-4088-8B9C-0DB2B09DB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208287"/>
        <c:axId val="597205791"/>
      </c:scatterChart>
      <c:valAx>
        <c:axId val="597208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205791"/>
        <c:crosses val="autoZero"/>
        <c:crossBetween val="midCat"/>
      </c:valAx>
      <c:valAx>
        <c:axId val="59720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2082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'Interpolation-Extrapolation'!$B$23:$B$26</c:f>
              <c:numCache>
                <c:formatCode>General</c:formatCode>
                <c:ptCount val="4"/>
                <c:pt idx="0">
                  <c:v>1980</c:v>
                </c:pt>
                <c:pt idx="1">
                  <c:v>1991</c:v>
                </c:pt>
                <c:pt idx="2">
                  <c:v>2001</c:v>
                </c:pt>
                <c:pt idx="3">
                  <c:v>2010</c:v>
                </c:pt>
              </c:numCache>
            </c:numRef>
          </c:xVal>
          <c:yVal>
            <c:numRef>
              <c:f>'Interpolation-Extrapolation'!$C$23:$C$26</c:f>
              <c:numCache>
                <c:formatCode>#,##0</c:formatCode>
                <c:ptCount val="4"/>
                <c:pt idx="0">
                  <c:v>27949480</c:v>
                </c:pt>
                <c:pt idx="1">
                  <c:v>32615528</c:v>
                </c:pt>
                <c:pt idx="2">
                  <c:v>36260130</c:v>
                </c:pt>
                <c:pt idx="3">
                  <c:v>40117096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67-4BD0-A3F3-4293684A25FB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'Interpolation-Extrapolation'!$B$10:$B$17</c:f>
              <c:numCache>
                <c:formatCode>General</c:formatCode>
                <c:ptCount val="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</c:numCache>
            </c:numRef>
          </c:xVal>
          <c:yVal>
            <c:numRef>
              <c:f>'Interpolation-Extrapolation'!$C$10:$C$17</c:f>
              <c:numCache>
                <c:formatCode>#,##0</c:formatCode>
                <c:ptCount val="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67-4BD0-A3F3-4293684A2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208287"/>
        <c:axId val="597205791"/>
      </c:scatterChart>
      <c:valAx>
        <c:axId val="597208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205791"/>
        <c:crosses val="autoZero"/>
        <c:crossBetween val="midCat"/>
      </c:valAx>
      <c:valAx>
        <c:axId val="59720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2082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3</xdr:row>
      <xdr:rowOff>0</xdr:rowOff>
    </xdr:from>
    <xdr:to>
      <xdr:col>5</xdr:col>
      <xdr:colOff>972469</xdr:colOff>
      <xdr:row>4</xdr:row>
      <xdr:rowOff>7150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600-000003000000}"/>
                </a:ext>
              </a:extLst>
            </xdr:cNvPr>
            <xdr:cNvSpPr txBox="1"/>
          </xdr:nvSpPr>
          <xdr:spPr>
            <a:xfrm>
              <a:off x="3078480" y="741523"/>
              <a:ext cx="941989" cy="210507"/>
            </a:xfrm>
            <a:prstGeom prst="rect">
              <a:avLst/>
            </a:prstGeom>
            <a:noFill/>
          </xdr:spPr>
          <xdr:txBody>
            <a:bodyPr wrap="square" lIns="0" tIns="0" rIns="0" bIns="0" rtlCol="0" anchor="ctr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14:m>
                <m:oMath xmlns:m="http://schemas.openxmlformats.org/officeDocument/2006/math"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en-US" sz="140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=</m:t>
                  </m:r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𝐶</m:t>
                  </m:r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𝐸𝐹</m:t>
                  </m:r>
                </m:oMath>
              </a14:m>
              <a:endParaRPr lang="en-US" sz="1400">
                <a:solidFill>
                  <a:srgbClr val="0070C0"/>
                </a:solidFill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3A1E1A5-1FD6-890E-4C68-36FD5E53F745}"/>
                </a:ext>
              </a:extLst>
            </xdr:cNvPr>
            <xdr:cNvSpPr txBox="1"/>
          </xdr:nvSpPr>
          <xdr:spPr>
            <a:xfrm>
              <a:off x="3078480" y="741523"/>
              <a:ext cx="941989" cy="210507"/>
            </a:xfrm>
            <a:prstGeom prst="rect">
              <a:avLst/>
            </a:prstGeom>
            <a:noFill/>
          </xdr:spPr>
          <xdr:txBody>
            <a:bodyPr wrap="square" lIns="0" tIns="0" rIns="0" bIns="0" rtlCol="0" anchor="ctr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 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=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𝐶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×𝐸𝐹</a:t>
              </a:r>
              <a:endParaRPr lang="en-US" sz="1400">
                <a:solidFill>
                  <a:srgbClr val="0070C0"/>
                </a:solidFill>
              </a:endParaRPr>
            </a:p>
          </xdr:txBody>
        </xdr:sp>
      </mc:Fallback>
    </mc:AlternateContent>
    <xdr:clientData/>
  </xdr:twoCellAnchor>
  <xdr:twoCellAnchor>
    <xdr:from>
      <xdr:col>5</xdr:col>
      <xdr:colOff>38100</xdr:colOff>
      <xdr:row>9</xdr:row>
      <xdr:rowOff>152401</xdr:rowOff>
    </xdr:from>
    <xdr:to>
      <xdr:col>7</xdr:col>
      <xdr:colOff>31612</xdr:colOff>
      <xdr:row>11</xdr:row>
      <xdr:rowOff>22861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600-000004000000}"/>
                </a:ext>
              </a:extLst>
            </xdr:cNvPr>
            <xdr:cNvSpPr txBox="1"/>
          </xdr:nvSpPr>
          <xdr:spPr>
            <a:xfrm>
              <a:off x="3086100" y="2011681"/>
              <a:ext cx="1883272" cy="23622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no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14:m>
                <m:oMath xmlns:m="http://schemas.openxmlformats.org/officeDocument/2006/math"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en-US" sz="140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=</m:t>
                  </m:r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𝐶</m:t>
                  </m:r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𝛿</m:t>
                  </m:r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𝑁𝐶𝑉</m:t>
                  </m:r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𝐸𝐹</m:t>
                  </m:r>
                </m:oMath>
              </a14:m>
              <a:endParaRPr lang="en-US" sz="1400">
                <a:solidFill>
                  <a:srgbClr val="0070C0"/>
                </a:solidFill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20E829D-B82E-4515-08A0-937E24AC93F8}"/>
                </a:ext>
              </a:extLst>
            </xdr:cNvPr>
            <xdr:cNvSpPr txBox="1"/>
          </xdr:nvSpPr>
          <xdr:spPr>
            <a:xfrm>
              <a:off x="3086100" y="2011681"/>
              <a:ext cx="1883272" cy="23622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no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 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=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𝐶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×𝛿×𝑁𝐶𝑉×𝐸𝐹</a:t>
              </a:r>
              <a:endParaRPr lang="en-US" sz="1400">
                <a:solidFill>
                  <a:srgbClr val="0070C0"/>
                </a:solidFill>
              </a:endParaRPr>
            </a:p>
          </xdr:txBody>
        </xdr:sp>
      </mc:Fallback>
    </mc:AlternateContent>
    <xdr:clientData/>
  </xdr:twoCellAnchor>
  <xdr:twoCellAnchor>
    <xdr:from>
      <xdr:col>5</xdr:col>
      <xdr:colOff>0</xdr:colOff>
      <xdr:row>18</xdr:row>
      <xdr:rowOff>160020</xdr:rowOff>
    </xdr:from>
    <xdr:to>
      <xdr:col>6</xdr:col>
      <xdr:colOff>330575</xdr:colOff>
      <xdr:row>20</xdr:row>
      <xdr:rowOff>26952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SpPr txBox="1"/>
          </xdr:nvSpPr>
          <xdr:spPr>
            <a:xfrm>
              <a:off x="3048000" y="3665220"/>
              <a:ext cx="1496435" cy="232692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14:m>
                <m:oMath xmlns:m="http://schemas.openxmlformats.org/officeDocument/2006/math"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en-US" sz="140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=</m:t>
                  </m:r>
                  <m:sSub>
                    <m:sSubPr>
                      <m:ctrlP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𝑣𝑒𝑛𝑡</m:t>
                      </m:r>
                    </m:sub>
                  </m:sSub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+</m:t>
                  </m:r>
                  <m:sSub>
                    <m:sSubPr>
                      <m:ctrlP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𝑓𝑙𝑎𝑟𝑒</m:t>
                      </m:r>
                    </m:sub>
                  </m:sSub>
                </m:oMath>
              </a14:m>
              <a:endParaRPr lang="en-US" sz="1400">
                <a:solidFill>
                  <a:srgbClr val="0070C0"/>
                </a:solidFill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9CB99D2D-4BC8-4559-F0B6-8526A5970454}"/>
                </a:ext>
              </a:extLst>
            </xdr:cNvPr>
            <xdr:cNvSpPr txBox="1"/>
          </xdr:nvSpPr>
          <xdr:spPr>
            <a:xfrm>
              <a:off x="3048000" y="3665220"/>
              <a:ext cx="1496435" cy="232692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 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=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𝐸_𝑣𝑒𝑛𝑡+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𝐸_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𝑓𝑙𝑎𝑟𝑒</a:t>
              </a:r>
              <a:endParaRPr lang="en-US" sz="1400">
                <a:solidFill>
                  <a:srgbClr val="0070C0"/>
                </a:solidFill>
              </a:endParaRPr>
            </a:p>
          </xdr:txBody>
        </xdr:sp>
      </mc:Fallback>
    </mc:AlternateContent>
    <xdr:clientData/>
  </xdr:twoCellAnchor>
  <xdr:twoCellAnchor>
    <xdr:from>
      <xdr:col>11</xdr:col>
      <xdr:colOff>45720</xdr:colOff>
      <xdr:row>3</xdr:row>
      <xdr:rowOff>0</xdr:rowOff>
    </xdr:from>
    <xdr:to>
      <xdr:col>14</xdr:col>
      <xdr:colOff>561729</xdr:colOff>
      <xdr:row>3</xdr:row>
      <xdr:rowOff>164787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4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SpPr txBox="1"/>
          </xdr:nvSpPr>
          <xdr:spPr>
            <a:xfrm>
              <a:off x="7452360" y="716280"/>
              <a:ext cx="2344809" cy="21050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14:m>
                <m:oMath xmlns:m="http://schemas.openxmlformats.org/officeDocument/2006/math"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en-US" sz="140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=</m:t>
                  </m:r>
                  <m:sSub>
                    <m:sSubPr>
                      <m:ctrlP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+</m:t>
                  </m:r>
                  <m:sSub>
                    <m:sSubPr>
                      <m:ctrlP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+</m:t>
                  </m:r>
                  <m:sSub>
                    <m:sSubPr>
                      <m:ctrlP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3</m:t>
                      </m:r>
                    </m:sub>
                  </m:sSub>
                  <m:r>
                    <a:rPr lang="en-US" sz="140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+</m:t>
                  </m:r>
                  <m:sSub>
                    <m:sSubPr>
                      <m:ctrlP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4</m:t>
                      </m:r>
                    </m:sub>
                  </m:sSub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+</m:t>
                  </m:r>
                  <m:sSub>
                    <m:sSubPr>
                      <m:ctrlP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5</m:t>
                      </m:r>
                    </m:sub>
                  </m:sSub>
                </m:oMath>
              </a14:m>
              <a:endParaRPr lang="en-US" sz="1400">
                <a:solidFill>
                  <a:srgbClr val="0070C0"/>
                </a:solidFill>
              </a:endParaRPr>
            </a:p>
          </xdr:txBody>
        </xdr:sp>
      </mc:Choice>
      <mc:Fallback xmlns="">
        <xdr:sp macro="" textlink="">
          <xdr:nvSpPr>
            <xdr:cNvPr id="6" name="TextBox 4">
              <a:extLst>
                <a:ext uri="{FF2B5EF4-FFF2-40B4-BE49-F238E27FC236}">
                  <a16:creationId xmlns:a16="http://schemas.microsoft.com/office/drawing/2014/main" id="{9CB99D2D-4BC8-4559-F0B6-8526A5970454}"/>
                </a:ext>
              </a:extLst>
            </xdr:cNvPr>
            <xdr:cNvSpPr txBox="1"/>
          </xdr:nvSpPr>
          <xdr:spPr>
            <a:xfrm>
              <a:off x="7452360" y="716280"/>
              <a:ext cx="2344809" cy="21050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 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=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𝐸_1+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𝐸_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2+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𝐸_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3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+𝐸_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4+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𝐸_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5</a:t>
              </a:r>
              <a:endParaRPr lang="en-US" sz="1400">
                <a:solidFill>
                  <a:srgbClr val="0070C0"/>
                </a:solidFill>
              </a:endParaRPr>
            </a:p>
          </xdr:txBody>
        </xdr:sp>
      </mc:Fallback>
    </mc:AlternateContent>
    <xdr:clientData/>
  </xdr:twoCellAnchor>
  <xdr:twoCellAnchor>
    <xdr:from>
      <xdr:col>11</xdr:col>
      <xdr:colOff>38100</xdr:colOff>
      <xdr:row>13</xdr:row>
      <xdr:rowOff>152400</xdr:rowOff>
    </xdr:from>
    <xdr:to>
      <xdr:col>12</xdr:col>
      <xdr:colOff>265966</xdr:colOff>
      <xdr:row>14</xdr:row>
      <xdr:rowOff>180027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4">
              <a:extLst>
                <a:ext uri="{FF2B5EF4-FFF2-40B4-BE49-F238E27FC236}">
                  <a16:creationId xmlns:a16="http://schemas.microsoft.com/office/drawing/2014/main" id="{00000000-0008-0000-0600-000007000000}"/>
                </a:ext>
              </a:extLst>
            </xdr:cNvPr>
            <xdr:cNvSpPr txBox="1"/>
          </xdr:nvSpPr>
          <xdr:spPr>
            <a:xfrm>
              <a:off x="7444740" y="2971800"/>
              <a:ext cx="974626" cy="21050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14:m>
                <m:oMath xmlns:m="http://schemas.openxmlformats.org/officeDocument/2006/math"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en-US" sz="140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=</m:t>
                  </m:r>
                  <m:sSub>
                    <m:sSubPr>
                      <m:ctrlP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−</m:t>
                  </m:r>
                  <m:sSub>
                    <m:sSubPr>
                      <m:ctrlP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endParaRPr lang="en-US" sz="1400">
                <a:solidFill>
                  <a:srgbClr val="0070C0"/>
                </a:solidFill>
              </a:endParaRPr>
            </a:p>
          </xdr:txBody>
        </xdr:sp>
      </mc:Choice>
      <mc:Fallback xmlns="">
        <xdr:sp macro="" textlink="">
          <xdr:nvSpPr>
            <xdr:cNvPr id="7" name="TextBox 4">
              <a:extLst>
                <a:ext uri="{FF2B5EF4-FFF2-40B4-BE49-F238E27FC236}">
                  <a16:creationId xmlns:a16="http://schemas.microsoft.com/office/drawing/2014/main" id="{9CB99D2D-4BC8-4559-F0B6-8526A5970454}"/>
                </a:ext>
              </a:extLst>
            </xdr:cNvPr>
            <xdr:cNvSpPr txBox="1"/>
          </xdr:nvSpPr>
          <xdr:spPr>
            <a:xfrm>
              <a:off x="7444740" y="2971800"/>
              <a:ext cx="974626" cy="21050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 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=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𝐸_1−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𝐸_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2</a:t>
              </a:r>
              <a:endParaRPr lang="en-US" sz="1400">
                <a:solidFill>
                  <a:srgbClr val="0070C0"/>
                </a:solidFill>
              </a:endParaRPr>
            </a:p>
          </xdr:txBody>
        </xdr:sp>
      </mc:Fallback>
    </mc:AlternateContent>
    <xdr:clientData/>
  </xdr:twoCellAnchor>
  <xdr:twoCellAnchor>
    <xdr:from>
      <xdr:col>11</xdr:col>
      <xdr:colOff>38100</xdr:colOff>
      <xdr:row>20</xdr:row>
      <xdr:rowOff>152400</xdr:rowOff>
    </xdr:from>
    <xdr:to>
      <xdr:col>12</xdr:col>
      <xdr:colOff>265966</xdr:colOff>
      <xdr:row>21</xdr:row>
      <xdr:rowOff>180027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4">
              <a:extLst>
                <a:ext uri="{FF2B5EF4-FFF2-40B4-BE49-F238E27FC236}">
                  <a16:creationId xmlns:a16="http://schemas.microsoft.com/office/drawing/2014/main" id="{00000000-0008-0000-0600-000008000000}"/>
                </a:ext>
              </a:extLst>
            </xdr:cNvPr>
            <xdr:cNvSpPr txBox="1"/>
          </xdr:nvSpPr>
          <xdr:spPr>
            <a:xfrm>
              <a:off x="7444740" y="2994660"/>
              <a:ext cx="974626" cy="21050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14:m>
                <m:oMath xmlns:m="http://schemas.openxmlformats.org/officeDocument/2006/math"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en-US" sz="140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=</m:t>
                  </m:r>
                  <m:sSub>
                    <m:sSubPr>
                      <m:ctrlP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−</m:t>
                  </m:r>
                  <m:sSub>
                    <m:sSubPr>
                      <m:ctrlP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endParaRPr lang="en-US" sz="1400">
                <a:solidFill>
                  <a:srgbClr val="0070C0"/>
                </a:solidFill>
              </a:endParaRPr>
            </a:p>
          </xdr:txBody>
        </xdr:sp>
      </mc:Choice>
      <mc:Fallback xmlns="">
        <xdr:sp macro="" textlink="">
          <xdr:nvSpPr>
            <xdr:cNvPr id="8" name="TextBox 4">
              <a:extLst>
                <a:ext uri="{FF2B5EF4-FFF2-40B4-BE49-F238E27FC236}">
                  <a16:creationId xmlns:a16="http://schemas.microsoft.com/office/drawing/2014/main" id="{6384D432-1E26-4EB3-9538-BCA1F8705DAE}"/>
                </a:ext>
              </a:extLst>
            </xdr:cNvPr>
            <xdr:cNvSpPr txBox="1"/>
          </xdr:nvSpPr>
          <xdr:spPr>
            <a:xfrm>
              <a:off x="7444740" y="2994660"/>
              <a:ext cx="974626" cy="21050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 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=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𝐸_1−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𝐸_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2</a:t>
              </a:r>
              <a:endParaRPr lang="en-US" sz="1400">
                <a:solidFill>
                  <a:srgbClr val="0070C0"/>
                </a:solidFill>
              </a:endParaRP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66674</xdr:colOff>
      <xdr:row>22</xdr:row>
      <xdr:rowOff>9525</xdr:rowOff>
    </xdr:from>
    <xdr:to>
      <xdr:col>14</xdr:col>
      <xdr:colOff>228599</xdr:colOff>
      <xdr:row>36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4</xdr:row>
      <xdr:rowOff>0</xdr:rowOff>
    </xdr:from>
    <xdr:to>
      <xdr:col>14</xdr:col>
      <xdr:colOff>104775</xdr:colOff>
      <xdr:row>18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workbookViewId="0">
      <selection activeCell="B20" sqref="B20"/>
    </sheetView>
  </sheetViews>
  <sheetFormatPr defaultColWidth="9.08984375" defaultRowHeight="14.5" x14ac:dyDescent="0.35"/>
  <cols>
    <col min="1" max="2" width="9.08984375" style="4"/>
    <col min="3" max="3" width="8.08984375" style="4" bestFit="1" customWidth="1"/>
    <col min="4" max="4" width="10.90625" style="4" bestFit="1" customWidth="1"/>
    <col min="5" max="6" width="9.08984375" style="4"/>
    <col min="7" max="7" width="8.08984375" style="4" bestFit="1" customWidth="1"/>
    <col min="8" max="8" width="10.90625" style="4" bestFit="1" customWidth="1"/>
    <col min="9" max="10" width="9.08984375" style="4"/>
    <col min="11" max="11" width="8.08984375" style="4" bestFit="1" customWidth="1"/>
    <col min="12" max="12" width="10.90625" style="4" bestFit="1" customWidth="1"/>
    <col min="13" max="19" width="9.08984375" style="4"/>
    <col min="20" max="20" width="10.36328125" style="4" customWidth="1"/>
    <col min="21" max="16384" width="9.08984375" style="4"/>
  </cols>
  <sheetData>
    <row r="1" spans="1:20" s="96" customFormat="1" ht="15.5" x14ac:dyDescent="0.35">
      <c r="A1" s="79" t="s">
        <v>127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1:20" s="96" customFormat="1" ht="15.5" x14ac:dyDescent="0.35">
      <c r="A2" s="79" t="s">
        <v>128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 s="81" customFormat="1" ht="14" x14ac:dyDescent="0.3"/>
    <row r="4" spans="1:20" s="81" customFormat="1" ht="14" x14ac:dyDescent="0.3"/>
    <row r="5" spans="1:20" s="81" customFormat="1" ht="14" x14ac:dyDescent="0.3">
      <c r="B5" s="183" t="s">
        <v>151</v>
      </c>
      <c r="C5" s="184"/>
      <c r="D5" s="185"/>
      <c r="F5" s="183" t="s">
        <v>152</v>
      </c>
      <c r="G5" s="184"/>
      <c r="H5" s="185"/>
      <c r="J5" s="183" t="s">
        <v>153</v>
      </c>
      <c r="K5" s="184"/>
      <c r="L5" s="185"/>
    </row>
    <row r="6" spans="1:20" s="81" customFormat="1" thickBot="1" x14ac:dyDescent="0.35">
      <c r="B6" s="62" t="s">
        <v>0</v>
      </c>
      <c r="C6" s="63" t="s">
        <v>1</v>
      </c>
      <c r="D6" s="64" t="s">
        <v>2</v>
      </c>
      <c r="F6" s="62" t="s">
        <v>0</v>
      </c>
      <c r="G6" s="63" t="s">
        <v>1</v>
      </c>
      <c r="H6" s="64" t="s">
        <v>2</v>
      </c>
      <c r="J6" s="62" t="s">
        <v>0</v>
      </c>
      <c r="K6" s="63" t="s">
        <v>1</v>
      </c>
      <c r="L6" s="64" t="s">
        <v>2</v>
      </c>
    </row>
    <row r="7" spans="1:20" s="81" customFormat="1" thickTop="1" x14ac:dyDescent="0.3">
      <c r="B7" s="65">
        <v>2016</v>
      </c>
      <c r="C7" s="66">
        <v>659034</v>
      </c>
      <c r="D7" s="66">
        <v>479291</v>
      </c>
      <c r="E7" s="82"/>
      <c r="F7" s="65">
        <v>2016</v>
      </c>
      <c r="G7" s="66">
        <v>659034</v>
      </c>
      <c r="H7" s="66">
        <v>479291</v>
      </c>
      <c r="I7" s="82"/>
      <c r="J7" s="65">
        <v>2016</v>
      </c>
      <c r="K7" s="66">
        <v>659034</v>
      </c>
      <c r="L7" s="66">
        <v>479291</v>
      </c>
    </row>
    <row r="8" spans="1:20" s="81" customFormat="1" ht="14" x14ac:dyDescent="0.3">
      <c r="B8" s="67">
        <v>2017</v>
      </c>
      <c r="C8" s="66">
        <v>662157.15399999998</v>
      </c>
      <c r="D8" s="66">
        <v>504562.63</v>
      </c>
      <c r="E8" s="82"/>
      <c r="F8" s="67">
        <v>2017</v>
      </c>
      <c r="G8" s="66">
        <v>662157.15399999998</v>
      </c>
      <c r="H8" s="66">
        <v>504562.63</v>
      </c>
      <c r="I8" s="82"/>
      <c r="J8" s="67">
        <v>2017</v>
      </c>
      <c r="K8" s="66">
        <v>662157.15399999998</v>
      </c>
      <c r="L8" s="66">
        <v>504562.63</v>
      </c>
    </row>
    <row r="9" spans="1:20" s="81" customFormat="1" ht="14" x14ac:dyDescent="0.3">
      <c r="B9" s="67">
        <v>2018</v>
      </c>
      <c r="C9" s="66">
        <f>696640.743*0.95610932</f>
        <v>666064.70707402483</v>
      </c>
      <c r="D9" s="66">
        <v>533358.01800000004</v>
      </c>
      <c r="E9" s="82"/>
      <c r="F9" s="67">
        <v>2018</v>
      </c>
      <c r="G9" s="66">
        <v>697640.74300000002</v>
      </c>
      <c r="H9" s="66">
        <v>533358.01800000004</v>
      </c>
      <c r="I9" s="82"/>
      <c r="J9" s="67">
        <v>2018</v>
      </c>
      <c r="K9" s="66">
        <v>697640.74300000002</v>
      </c>
      <c r="L9" s="66">
        <v>533358.01800000004</v>
      </c>
    </row>
    <row r="10" spans="1:20" s="81" customFormat="1" ht="14" x14ac:dyDescent="0.3">
      <c r="B10" s="67">
        <v>2019</v>
      </c>
      <c r="C10" s="66">
        <v>770376.73299999989</v>
      </c>
      <c r="D10" s="66">
        <v>599241.61499999999</v>
      </c>
      <c r="E10" s="82"/>
      <c r="F10" s="67">
        <v>2019</v>
      </c>
      <c r="G10" s="66">
        <v>770376.73299999989</v>
      </c>
      <c r="H10" s="66">
        <v>599241.61499999999</v>
      </c>
      <c r="I10" s="82"/>
      <c r="J10" s="67">
        <v>2019</v>
      </c>
      <c r="K10" s="66">
        <v>770376.73299999989</v>
      </c>
      <c r="L10" s="66">
        <v>599241.61499999999</v>
      </c>
    </row>
    <row r="11" spans="1:20" s="81" customFormat="1" ht="14" x14ac:dyDescent="0.3">
      <c r="B11" s="67">
        <v>2020</v>
      </c>
      <c r="C11" s="66">
        <v>866303.14899999998</v>
      </c>
      <c r="D11" s="66">
        <v>554953.30000000005</v>
      </c>
      <c r="E11" s="82"/>
      <c r="F11" s="67">
        <v>2020</v>
      </c>
      <c r="G11" s="66">
        <v>866303.14899999998</v>
      </c>
      <c r="H11" s="66">
        <v>554953.30000000005</v>
      </c>
      <c r="I11" s="82"/>
      <c r="J11" s="67">
        <v>2020</v>
      </c>
      <c r="K11" s="66">
        <v>866303.14899999998</v>
      </c>
      <c r="L11" s="66">
        <v>554953.30000000005</v>
      </c>
    </row>
    <row r="12" spans="1:20" s="81" customFormat="1" ht="14" x14ac:dyDescent="0.3">
      <c r="B12" s="67"/>
      <c r="C12" s="68"/>
      <c r="D12" s="68"/>
      <c r="E12" s="82"/>
      <c r="F12" s="67">
        <v>2021</v>
      </c>
      <c r="G12" s="66">
        <v>847565.902</v>
      </c>
      <c r="H12" s="66">
        <f>480722.89*1.0368317</f>
        <v>498428.73126761301</v>
      </c>
      <c r="I12" s="82"/>
      <c r="J12" s="67">
        <v>2021</v>
      </c>
      <c r="K12" s="66">
        <v>847565.902</v>
      </c>
      <c r="L12" s="66">
        <v>480722.89</v>
      </c>
    </row>
    <row r="13" spans="1:20" s="81" customFormat="1" ht="14" x14ac:dyDescent="0.3">
      <c r="B13" s="67"/>
      <c r="C13" s="68"/>
      <c r="D13" s="68"/>
      <c r="E13" s="82"/>
      <c r="F13" s="67"/>
      <c r="G13" s="68"/>
      <c r="H13" s="68"/>
      <c r="I13" s="82"/>
      <c r="J13" s="67">
        <v>2022</v>
      </c>
      <c r="K13" s="66">
        <v>884249.75699999998</v>
      </c>
      <c r="L13" s="66">
        <v>426849.3</v>
      </c>
    </row>
    <row r="14" spans="1:20" s="81" customFormat="1" ht="14" x14ac:dyDescent="0.3"/>
    <row r="15" spans="1:20" x14ac:dyDescent="0.35">
      <c r="G15" s="49"/>
      <c r="L15" s="49"/>
    </row>
  </sheetData>
  <mergeCells count="3">
    <mergeCell ref="B5:D5"/>
    <mergeCell ref="F5:H5"/>
    <mergeCell ref="J5:L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5"/>
  <sheetViews>
    <sheetView workbookViewId="0">
      <selection activeCell="G14" sqref="G14"/>
    </sheetView>
  </sheetViews>
  <sheetFormatPr defaultColWidth="11.453125" defaultRowHeight="14.5" x14ac:dyDescent="0.35"/>
  <cols>
    <col min="1" max="1" width="16.453125" style="4" customWidth="1"/>
    <col min="2" max="4" width="11.453125" style="4"/>
    <col min="5" max="5" width="9.6328125" style="4" customWidth="1"/>
    <col min="6" max="6" width="10.6328125" style="4" customWidth="1"/>
    <col min="7" max="7" width="11.453125" style="4"/>
    <col min="8" max="8" width="15.54296875" style="4" bestFit="1" customWidth="1"/>
    <col min="9" max="9" width="8.6328125" style="4" customWidth="1"/>
    <col min="10" max="10" width="7.453125" style="4" customWidth="1"/>
    <col min="11" max="16384" width="11.453125" style="4"/>
  </cols>
  <sheetData>
    <row r="1" spans="1:10" s="78" customFormat="1" ht="15.5" x14ac:dyDescent="0.35">
      <c r="A1" s="79" t="s">
        <v>136</v>
      </c>
    </row>
    <row r="2" spans="1:10" s="78" customFormat="1" ht="15.5" x14ac:dyDescent="0.35">
      <c r="A2" s="79" t="s">
        <v>137</v>
      </c>
    </row>
    <row r="4" spans="1:10" x14ac:dyDescent="0.35">
      <c r="B4" s="37" t="s">
        <v>0</v>
      </c>
      <c r="C4" s="37" t="s">
        <v>100</v>
      </c>
      <c r="D4" s="37" t="s">
        <v>101</v>
      </c>
      <c r="E4" s="18"/>
    </row>
    <row r="5" spans="1:10" x14ac:dyDescent="0.35">
      <c r="A5" s="109"/>
      <c r="B5" s="110">
        <v>1</v>
      </c>
      <c r="C5" s="111">
        <v>1167700.6638</v>
      </c>
      <c r="D5" s="111">
        <v>3751758.8667000001</v>
      </c>
      <c r="E5" s="112"/>
      <c r="F5" s="109"/>
      <c r="G5" s="109"/>
      <c r="H5" s="109"/>
      <c r="I5" s="36"/>
      <c r="J5" s="36"/>
    </row>
    <row r="6" spans="1:10" x14ac:dyDescent="0.35">
      <c r="A6" s="109"/>
      <c r="B6" s="110">
        <v>2</v>
      </c>
      <c r="C6" s="111">
        <v>1119942.4698000001</v>
      </c>
      <c r="D6" s="111">
        <v>3398620.5962999999</v>
      </c>
      <c r="E6" s="112"/>
      <c r="F6" s="109"/>
      <c r="G6" s="109"/>
      <c r="H6" s="109"/>
      <c r="I6" s="36"/>
    </row>
    <row r="7" spans="1:10" x14ac:dyDescent="0.35">
      <c r="A7" s="109"/>
      <c r="B7" s="110">
        <v>3</v>
      </c>
      <c r="C7" s="111">
        <v>943108.21440000006</v>
      </c>
      <c r="D7" s="111">
        <v>2396907.2555999998</v>
      </c>
      <c r="E7" s="112"/>
      <c r="F7" s="109"/>
      <c r="G7" s="109"/>
      <c r="H7" s="109"/>
      <c r="I7" s="36"/>
    </row>
    <row r="8" spans="1:10" x14ac:dyDescent="0.35">
      <c r="A8" s="109"/>
      <c r="B8" s="110">
        <v>4</v>
      </c>
      <c r="C8" s="111">
        <v>988285.45860000001</v>
      </c>
      <c r="D8" s="111">
        <v>3197713.8149999999</v>
      </c>
      <c r="E8" s="112"/>
      <c r="F8" s="109"/>
      <c r="G8" s="109"/>
      <c r="H8" s="109"/>
      <c r="I8" s="36"/>
    </row>
    <row r="9" spans="1:10" x14ac:dyDescent="0.35">
      <c r="A9" s="109"/>
      <c r="B9" s="110">
        <v>5</v>
      </c>
      <c r="C9" s="111">
        <v>1444813.2072000001</v>
      </c>
      <c r="D9" s="111">
        <v>3833116.4385000002</v>
      </c>
      <c r="E9" s="112"/>
      <c r="F9" s="109"/>
      <c r="G9" s="109"/>
      <c r="H9" s="109"/>
      <c r="I9" s="36"/>
    </row>
    <row r="10" spans="1:10" x14ac:dyDescent="0.35">
      <c r="A10" s="109"/>
      <c r="B10" s="110">
        <v>6</v>
      </c>
      <c r="C10" s="111">
        <v>1527388.9488000001</v>
      </c>
      <c r="D10" s="111">
        <v>4654673.3403000003</v>
      </c>
      <c r="E10" s="112"/>
      <c r="F10" s="109"/>
      <c r="G10" s="109"/>
      <c r="H10" s="109"/>
      <c r="I10" s="36"/>
    </row>
    <row r="11" spans="1:10" x14ac:dyDescent="0.35">
      <c r="A11" s="109"/>
      <c r="B11" s="110">
        <v>7</v>
      </c>
      <c r="C11" s="111">
        <v>1808854.6014</v>
      </c>
      <c r="D11" s="111">
        <v>5472814.5504000001</v>
      </c>
      <c r="E11" s="112"/>
      <c r="F11" s="109"/>
      <c r="G11" s="109"/>
      <c r="H11" s="109"/>
      <c r="I11" s="36"/>
    </row>
    <row r="12" spans="1:10" x14ac:dyDescent="0.35">
      <c r="A12" s="109"/>
      <c r="B12" s="110">
        <v>8</v>
      </c>
      <c r="C12" s="111">
        <v>2016508.6062</v>
      </c>
      <c r="D12" s="111">
        <v>5885219.0250000004</v>
      </c>
      <c r="E12" s="112"/>
      <c r="F12" s="109"/>
      <c r="G12" s="109"/>
      <c r="H12" s="109"/>
      <c r="I12" s="36"/>
    </row>
    <row r="13" spans="1:10" x14ac:dyDescent="0.35">
      <c r="A13" s="109"/>
      <c r="B13" s="110">
        <v>9</v>
      </c>
      <c r="C13" s="111">
        <v>1834096.3344000001</v>
      </c>
      <c r="D13" s="111">
        <v>5947130.5055999998</v>
      </c>
      <c r="E13" s="112"/>
      <c r="F13" s="109"/>
      <c r="G13" s="109"/>
      <c r="H13" s="109"/>
      <c r="I13" s="36"/>
    </row>
    <row r="14" spans="1:10" x14ac:dyDescent="0.35">
      <c r="A14" s="109"/>
      <c r="B14" s="110">
        <v>10</v>
      </c>
      <c r="C14" s="111">
        <v>1717284.7296</v>
      </c>
      <c r="D14" s="111">
        <v>5752005.8229</v>
      </c>
      <c r="E14" s="112"/>
      <c r="F14" s="109"/>
      <c r="G14" s="109"/>
      <c r="H14" s="109"/>
      <c r="I14" s="36"/>
    </row>
    <row r="15" spans="1:10" x14ac:dyDescent="0.35">
      <c r="A15" s="109"/>
      <c r="B15" s="110">
        <v>11</v>
      </c>
      <c r="C15" s="111">
        <v>1949142.3732</v>
      </c>
      <c r="D15" s="111">
        <v>6388310.6352000004</v>
      </c>
      <c r="E15" s="112"/>
      <c r="F15" s="109"/>
      <c r="G15" s="109"/>
      <c r="H15" s="109"/>
      <c r="I15" s="36"/>
    </row>
    <row r="16" spans="1:10" x14ac:dyDescent="0.35">
      <c r="A16" s="109"/>
      <c r="B16" s="110">
        <v>12</v>
      </c>
      <c r="C16" s="111">
        <v>2000257.3404000001</v>
      </c>
      <c r="D16" s="111">
        <v>7104927.4118999997</v>
      </c>
      <c r="E16" s="112"/>
      <c r="F16" s="109"/>
      <c r="G16" s="109"/>
      <c r="H16" s="109"/>
      <c r="I16" s="36"/>
    </row>
    <row r="17" spans="1:9" x14ac:dyDescent="0.35">
      <c r="A17" s="109"/>
      <c r="B17" s="110">
        <v>13</v>
      </c>
      <c r="C17" s="111">
        <v>2154948.0282000001</v>
      </c>
      <c r="D17" s="111">
        <v>6567992.6895000003</v>
      </c>
      <c r="E17" s="112"/>
      <c r="F17" s="109"/>
      <c r="G17" s="109"/>
      <c r="H17" s="109"/>
      <c r="I17" s="36"/>
    </row>
    <row r="18" spans="1:9" x14ac:dyDescent="0.35">
      <c r="A18" s="109"/>
      <c r="B18" s="110">
        <v>14</v>
      </c>
      <c r="C18" s="111">
        <v>2348840.8746000002</v>
      </c>
      <c r="D18" s="111">
        <v>7288506.8973000003</v>
      </c>
      <c r="E18" s="112"/>
      <c r="F18" s="109"/>
      <c r="G18" s="109"/>
      <c r="H18" s="109"/>
      <c r="I18" s="36"/>
    </row>
    <row r="19" spans="1:9" x14ac:dyDescent="0.35">
      <c r="A19" s="109"/>
      <c r="B19" s="110">
        <v>15</v>
      </c>
      <c r="C19" s="38"/>
      <c r="D19" s="111">
        <v>6992203.4567999998</v>
      </c>
    </row>
    <row r="20" spans="1:9" x14ac:dyDescent="0.35">
      <c r="A20" s="109"/>
      <c r="B20" s="110">
        <v>16</v>
      </c>
      <c r="C20" s="38"/>
      <c r="D20" s="111">
        <v>7172821.8627000004</v>
      </c>
    </row>
    <row r="22" spans="1:9" x14ac:dyDescent="0.35">
      <c r="A22" s="109"/>
      <c r="C22" s="109"/>
      <c r="D22" s="109"/>
      <c r="E22" s="112"/>
      <c r="G22" s="109"/>
      <c r="H22" s="109"/>
      <c r="I22" s="109"/>
    </row>
    <row r="23" spans="1:9" x14ac:dyDescent="0.35">
      <c r="A23" s="109"/>
      <c r="C23" s="109"/>
      <c r="D23" s="109"/>
      <c r="G23" s="109"/>
      <c r="H23" s="109"/>
      <c r="I23" s="109"/>
    </row>
    <row r="24" spans="1:9" x14ac:dyDescent="0.35">
      <c r="G24" s="109"/>
      <c r="H24" s="109"/>
      <c r="I24" s="113"/>
    </row>
    <row r="25" spans="1:9" x14ac:dyDescent="0.35">
      <c r="B25" s="55"/>
      <c r="C25" s="114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7"/>
  <sheetViews>
    <sheetView zoomScaleNormal="100" workbookViewId="0">
      <selection activeCell="B52" sqref="B52"/>
    </sheetView>
  </sheetViews>
  <sheetFormatPr defaultColWidth="11.453125" defaultRowHeight="14.5" x14ac:dyDescent="0.35"/>
  <cols>
    <col min="1" max="1" width="11.453125" style="4" customWidth="1"/>
    <col min="2" max="2" width="10.453125" style="115" customWidth="1"/>
    <col min="3" max="3" width="15.36328125" style="4" bestFit="1" customWidth="1"/>
    <col min="4" max="4" width="11.453125" style="4"/>
    <col min="5" max="6" width="11.453125" style="4" customWidth="1"/>
    <col min="7" max="15" width="11.453125" style="4"/>
    <col min="16" max="16" width="35.90625" style="4" customWidth="1"/>
    <col min="17" max="16384" width="11.453125" style="4"/>
  </cols>
  <sheetData>
    <row r="1" spans="1:5" s="78" customFormat="1" ht="15.5" x14ac:dyDescent="0.35">
      <c r="A1" s="79" t="s">
        <v>138</v>
      </c>
      <c r="B1" s="124"/>
    </row>
    <row r="2" spans="1:5" s="78" customFormat="1" ht="15.5" x14ac:dyDescent="0.35">
      <c r="A2" s="79" t="s">
        <v>140</v>
      </c>
      <c r="B2" s="124"/>
    </row>
    <row r="3" spans="1:5" s="78" customFormat="1" ht="15.5" x14ac:dyDescent="0.35">
      <c r="A3" s="79" t="s">
        <v>139</v>
      </c>
      <c r="B3" s="124"/>
    </row>
    <row r="5" spans="1:5" x14ac:dyDescent="0.35">
      <c r="B5" s="187" t="s">
        <v>103</v>
      </c>
      <c r="C5" s="187"/>
    </row>
    <row r="6" spans="1:5" x14ac:dyDescent="0.35">
      <c r="B6" s="122" t="s">
        <v>0</v>
      </c>
      <c r="C6" s="122" t="s">
        <v>102</v>
      </c>
    </row>
    <row r="7" spans="1:5" x14ac:dyDescent="0.35">
      <c r="B7" s="115">
        <v>1980</v>
      </c>
      <c r="C7" s="116">
        <v>27949480</v>
      </c>
    </row>
    <row r="8" spans="1:5" x14ac:dyDescent="0.35">
      <c r="B8" s="115">
        <v>1991</v>
      </c>
      <c r="C8" s="116">
        <v>32615528</v>
      </c>
      <c r="E8" s="40"/>
    </row>
    <row r="9" spans="1:5" x14ac:dyDescent="0.35">
      <c r="B9" s="115">
        <v>2001</v>
      </c>
      <c r="C9" s="116">
        <v>36260130</v>
      </c>
    </row>
    <row r="10" spans="1:5" x14ac:dyDescent="0.35">
      <c r="B10" s="115">
        <v>2002</v>
      </c>
      <c r="C10" s="123"/>
      <c r="D10" s="117"/>
      <c r="E10" s="117"/>
    </row>
    <row r="11" spans="1:5" x14ac:dyDescent="0.35">
      <c r="B11" s="115">
        <v>2003</v>
      </c>
      <c r="C11" s="123"/>
      <c r="D11" s="117"/>
      <c r="E11" s="117"/>
    </row>
    <row r="12" spans="1:5" x14ac:dyDescent="0.35">
      <c r="B12" s="115">
        <v>2004</v>
      </c>
      <c r="C12" s="123"/>
      <c r="D12" s="117"/>
      <c r="E12" s="117"/>
    </row>
    <row r="13" spans="1:5" x14ac:dyDescent="0.35">
      <c r="B13" s="115">
        <v>2005</v>
      </c>
      <c r="C13" s="123"/>
      <c r="D13" s="117"/>
      <c r="E13" s="117"/>
    </row>
    <row r="14" spans="1:5" x14ac:dyDescent="0.35">
      <c r="B14" s="115">
        <v>2006</v>
      </c>
      <c r="C14" s="123"/>
      <c r="D14" s="117"/>
      <c r="E14" s="117"/>
    </row>
    <row r="15" spans="1:5" x14ac:dyDescent="0.35">
      <c r="B15" s="115">
        <v>2007</v>
      </c>
      <c r="C15" s="123"/>
      <c r="D15" s="117"/>
      <c r="E15" s="117"/>
    </row>
    <row r="16" spans="1:5" x14ac:dyDescent="0.35">
      <c r="B16" s="115">
        <v>2008</v>
      </c>
      <c r="C16" s="123"/>
      <c r="D16" s="117"/>
      <c r="E16" s="117"/>
    </row>
    <row r="17" spans="1:5" x14ac:dyDescent="0.35">
      <c r="B17" s="115">
        <v>2009</v>
      </c>
      <c r="C17" s="123"/>
      <c r="D17" s="117"/>
      <c r="E17" s="117"/>
    </row>
    <row r="18" spans="1:5" x14ac:dyDescent="0.35">
      <c r="B18" s="115">
        <v>2010</v>
      </c>
      <c r="C18" s="116">
        <v>40117096</v>
      </c>
      <c r="D18" s="118"/>
    </row>
    <row r="19" spans="1:5" x14ac:dyDescent="0.35">
      <c r="C19" s="40"/>
      <c r="D19" s="118"/>
    </row>
    <row r="20" spans="1:5" x14ac:dyDescent="0.35">
      <c r="C20" s="40"/>
      <c r="D20" s="118"/>
    </row>
    <row r="21" spans="1:5" x14ac:dyDescent="0.35">
      <c r="B21" s="187" t="s">
        <v>104</v>
      </c>
      <c r="C21" s="187"/>
    </row>
    <row r="22" spans="1:5" x14ac:dyDescent="0.35">
      <c r="B22" s="122" t="s">
        <v>0</v>
      </c>
      <c r="C22" s="122" t="s">
        <v>102</v>
      </c>
    </row>
    <row r="23" spans="1:5" x14ac:dyDescent="0.35">
      <c r="B23" s="115">
        <v>1980</v>
      </c>
      <c r="C23" s="116">
        <v>27949480</v>
      </c>
    </row>
    <row r="24" spans="1:5" x14ac:dyDescent="0.35">
      <c r="B24" s="115">
        <v>1991</v>
      </c>
      <c r="C24" s="116">
        <v>32615528</v>
      </c>
    </row>
    <row r="25" spans="1:5" x14ac:dyDescent="0.35">
      <c r="B25" s="115">
        <v>2001</v>
      </c>
      <c r="C25" s="116">
        <v>36260130</v>
      </c>
    </row>
    <row r="26" spans="1:5" x14ac:dyDescent="0.35">
      <c r="A26" s="119"/>
      <c r="B26" s="115">
        <v>2010</v>
      </c>
      <c r="C26" s="116">
        <v>40117096</v>
      </c>
      <c r="E26" s="40"/>
    </row>
    <row r="27" spans="1:5" x14ac:dyDescent="0.35">
      <c r="A27" s="119"/>
      <c r="B27" s="115">
        <v>2011</v>
      </c>
      <c r="C27" s="123"/>
      <c r="E27" s="120"/>
    </row>
    <row r="28" spans="1:5" x14ac:dyDescent="0.35">
      <c r="A28" s="119"/>
      <c r="B28" s="115">
        <v>2012</v>
      </c>
      <c r="C28" s="123"/>
    </row>
    <row r="29" spans="1:5" x14ac:dyDescent="0.35">
      <c r="A29" s="119"/>
      <c r="B29" s="115">
        <v>2013</v>
      </c>
      <c r="C29" s="123"/>
    </row>
    <row r="30" spans="1:5" x14ac:dyDescent="0.35">
      <c r="A30" s="119"/>
      <c r="B30" s="115">
        <v>2014</v>
      </c>
      <c r="C30" s="123"/>
    </row>
    <row r="31" spans="1:5" x14ac:dyDescent="0.35">
      <c r="A31" s="119"/>
      <c r="B31" s="115">
        <v>2015</v>
      </c>
      <c r="C31" s="123"/>
    </row>
    <row r="32" spans="1:5" x14ac:dyDescent="0.35">
      <c r="A32" s="119"/>
      <c r="B32" s="115">
        <v>2016</v>
      </c>
      <c r="C32" s="123"/>
    </row>
    <row r="33" spans="1:5" x14ac:dyDescent="0.35">
      <c r="A33" s="119"/>
      <c r="B33" s="115">
        <v>2017</v>
      </c>
      <c r="C33" s="123"/>
    </row>
    <row r="34" spans="1:5" x14ac:dyDescent="0.35">
      <c r="A34" s="119"/>
      <c r="B34" s="115">
        <v>2018</v>
      </c>
      <c r="C34" s="123"/>
    </row>
    <row r="35" spans="1:5" x14ac:dyDescent="0.35">
      <c r="A35" s="119"/>
      <c r="B35" s="115">
        <v>2019</v>
      </c>
      <c r="C35" s="123"/>
    </row>
    <row r="36" spans="1:5" x14ac:dyDescent="0.35">
      <c r="A36" s="119"/>
      <c r="B36" s="115">
        <v>2020</v>
      </c>
      <c r="C36" s="123"/>
    </row>
    <row r="37" spans="1:5" x14ac:dyDescent="0.35">
      <c r="A37" s="119"/>
      <c r="C37" s="115"/>
    </row>
    <row r="41" spans="1:5" x14ac:dyDescent="0.35">
      <c r="B41" s="187" t="s">
        <v>104</v>
      </c>
      <c r="C41" s="187"/>
    </row>
    <row r="42" spans="1:5" x14ac:dyDescent="0.35">
      <c r="B42" s="122" t="s">
        <v>0</v>
      </c>
      <c r="C42" s="122" t="s">
        <v>102</v>
      </c>
    </row>
    <row r="43" spans="1:5" x14ac:dyDescent="0.35">
      <c r="B43" s="115">
        <v>1980</v>
      </c>
      <c r="C43" s="116">
        <v>27949480</v>
      </c>
    </row>
    <row r="44" spans="1:5" x14ac:dyDescent="0.35">
      <c r="B44" s="115">
        <v>1991</v>
      </c>
      <c r="C44" s="116">
        <v>32615528</v>
      </c>
      <c r="D44" s="40"/>
    </row>
    <row r="45" spans="1:5" x14ac:dyDescent="0.35">
      <c r="B45" s="115">
        <v>2001</v>
      </c>
      <c r="C45" s="116">
        <v>36260130</v>
      </c>
      <c r="D45" s="40"/>
    </row>
    <row r="46" spans="1:5" x14ac:dyDescent="0.35">
      <c r="B46" s="115">
        <v>2010</v>
      </c>
      <c r="C46" s="123"/>
      <c r="E46" s="120"/>
    </row>
    <row r="47" spans="1:5" x14ac:dyDescent="0.35">
      <c r="B47" s="115" t="s">
        <v>124</v>
      </c>
      <c r="C47" s="40">
        <f>C26</f>
        <v>40117096</v>
      </c>
      <c r="D47" s="121"/>
    </row>
    <row r="48" spans="1:5" x14ac:dyDescent="0.35">
      <c r="B48" s="52" t="s">
        <v>125</v>
      </c>
      <c r="C48" s="41"/>
      <c r="D48" s="121"/>
    </row>
    <row r="49" spans="3:4" x14ac:dyDescent="0.35">
      <c r="C49" s="121"/>
      <c r="D49" s="121"/>
    </row>
    <row r="50" spans="3:4" x14ac:dyDescent="0.35">
      <c r="C50" s="121"/>
      <c r="D50" s="121"/>
    </row>
    <row r="51" spans="3:4" x14ac:dyDescent="0.35">
      <c r="C51" s="121"/>
      <c r="D51" s="121"/>
    </row>
    <row r="52" spans="3:4" x14ac:dyDescent="0.35">
      <c r="C52" s="121"/>
      <c r="D52" s="121"/>
    </row>
    <row r="53" spans="3:4" x14ac:dyDescent="0.35">
      <c r="C53" s="121"/>
      <c r="D53" s="121"/>
    </row>
    <row r="54" spans="3:4" x14ac:dyDescent="0.35">
      <c r="C54" s="121"/>
      <c r="D54" s="121"/>
    </row>
    <row r="55" spans="3:4" x14ac:dyDescent="0.35">
      <c r="C55" s="121"/>
      <c r="D55" s="121"/>
    </row>
    <row r="56" spans="3:4" x14ac:dyDescent="0.35">
      <c r="C56" s="121"/>
      <c r="D56" s="121"/>
    </row>
    <row r="57" spans="3:4" x14ac:dyDescent="0.35">
      <c r="C57" s="121"/>
      <c r="D57" s="121"/>
    </row>
  </sheetData>
  <mergeCells count="3">
    <mergeCell ref="B5:C5"/>
    <mergeCell ref="B21:C21"/>
    <mergeCell ref="B41:C4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519"/>
  <sheetViews>
    <sheetView zoomScaleNormal="100" workbookViewId="0">
      <selection activeCell="C25" sqref="C25"/>
    </sheetView>
  </sheetViews>
  <sheetFormatPr defaultColWidth="11.453125" defaultRowHeight="14.5" x14ac:dyDescent="0.35"/>
  <cols>
    <col min="1" max="1" width="7" style="4" customWidth="1"/>
    <col min="2" max="2" width="18.90625" style="4" customWidth="1"/>
    <col min="3" max="3" width="22" style="4" customWidth="1"/>
    <col min="4" max="4" width="6.6328125" style="4" customWidth="1"/>
    <col min="5" max="5" width="8.453125" style="4" customWidth="1"/>
    <col min="6" max="6" width="11.453125" style="4"/>
    <col min="7" max="11" width="10.6328125" style="4" customWidth="1"/>
    <col min="12" max="16384" width="11.453125" style="4"/>
  </cols>
  <sheetData>
    <row r="1" spans="1:22" s="78" customFormat="1" ht="15.5" x14ac:dyDescent="0.35">
      <c r="A1" s="79" t="s">
        <v>141</v>
      </c>
    </row>
    <row r="2" spans="1:22" s="78" customFormat="1" ht="15.5" x14ac:dyDescent="0.35">
      <c r="A2" s="79" t="s">
        <v>142</v>
      </c>
    </row>
    <row r="3" spans="1:22" s="78" customFormat="1" ht="15.5" x14ac:dyDescent="0.35">
      <c r="A3" s="79" t="s">
        <v>143</v>
      </c>
    </row>
    <row r="5" spans="1:22" ht="29" x14ac:dyDescent="0.35">
      <c r="B5" s="45" t="s">
        <v>111</v>
      </c>
      <c r="C5" s="42" t="s">
        <v>109</v>
      </c>
      <c r="D5" s="45" t="s">
        <v>126</v>
      </c>
      <c r="E5" s="51"/>
      <c r="G5" s="30" t="s">
        <v>113</v>
      </c>
      <c r="H5" s="74" t="s">
        <v>147</v>
      </c>
      <c r="I5" s="74" t="s">
        <v>148</v>
      </c>
      <c r="J5" s="74" t="s">
        <v>149</v>
      </c>
      <c r="K5" s="74" t="s">
        <v>150</v>
      </c>
    </row>
    <row r="6" spans="1:22" ht="19.5" customHeight="1" x14ac:dyDescent="0.35">
      <c r="B6" s="43" t="s">
        <v>1</v>
      </c>
      <c r="C6" s="44">
        <v>91214</v>
      </c>
      <c r="D6" s="73">
        <v>0.02</v>
      </c>
      <c r="E6" s="40"/>
      <c r="G6" s="75">
        <f>SUM(G9:G12)</f>
        <v>6758957.4000000004</v>
      </c>
      <c r="H6" s="76">
        <f>SQRT((G9*H9)^2+(G10*H10)^2+(G11*H11)^2+(G12*H12)^2)/G6</f>
        <v>4.1623310776534826E-2</v>
      </c>
      <c r="I6" s="77">
        <f>SQRT($D$6^2+$C$20^2)</f>
        <v>2.8284271247461901E-2</v>
      </c>
      <c r="J6" s="77">
        <f ca="1">Q17</f>
        <v>4.6337361869178945E-2</v>
      </c>
      <c r="K6" s="77">
        <f ca="1">V17</f>
        <v>2.8544141886110205E-2</v>
      </c>
    </row>
    <row r="8" spans="1:22" ht="24" customHeight="1" x14ac:dyDescent="0.35">
      <c r="B8" s="42" t="s">
        <v>105</v>
      </c>
      <c r="C8" s="42" t="s">
        <v>109</v>
      </c>
      <c r="D8" s="45" t="s">
        <v>120</v>
      </c>
    </row>
    <row r="9" spans="1:22" x14ac:dyDescent="0.35">
      <c r="B9" s="41" t="s">
        <v>108</v>
      </c>
      <c r="C9" s="46">
        <f>$C$6*D9</f>
        <v>63849.799999999996</v>
      </c>
      <c r="D9" s="48">
        <v>0.7</v>
      </c>
      <c r="E9" s="40"/>
      <c r="G9" s="53">
        <f>C9*$C$17</f>
        <v>4731270.18</v>
      </c>
      <c r="H9" s="5">
        <f>SQRT($D$6^2+$D$14^2+$C$20^2)</f>
        <v>5.7445626465380296E-2</v>
      </c>
    </row>
    <row r="10" spans="1:22" x14ac:dyDescent="0.35">
      <c r="B10" s="41" t="s">
        <v>106</v>
      </c>
      <c r="C10" s="46">
        <f t="shared" ref="C10:C12" si="0">$C$6*D10</f>
        <v>13682.1</v>
      </c>
      <c r="D10" s="48">
        <v>0.15</v>
      </c>
      <c r="E10" s="40"/>
      <c r="G10" s="53">
        <f>C10*$C$17</f>
        <v>1013843.61</v>
      </c>
      <c r="H10" s="5">
        <f>SQRT($D$6^2+$D$14^2+$C$20^2)</f>
        <v>5.7445626465380296E-2</v>
      </c>
    </row>
    <row r="11" spans="1:22" x14ac:dyDescent="0.35">
      <c r="B11" s="41" t="s">
        <v>110</v>
      </c>
      <c r="C11" s="46">
        <f t="shared" si="0"/>
        <v>9121.4</v>
      </c>
      <c r="D11" s="48">
        <v>0.1</v>
      </c>
      <c r="E11" s="40"/>
      <c r="G11" s="53">
        <f>C11*$C$17</f>
        <v>675895.73999999987</v>
      </c>
      <c r="H11" s="5">
        <f>SQRT($D$6^2+$D$14^2+$C$20^2)</f>
        <v>5.7445626465380296E-2</v>
      </c>
    </row>
    <row r="12" spans="1:22" x14ac:dyDescent="0.35">
      <c r="B12" s="41" t="s">
        <v>107</v>
      </c>
      <c r="C12" s="46">
        <f t="shared" si="0"/>
        <v>4560.7</v>
      </c>
      <c r="D12" s="48">
        <v>0.05</v>
      </c>
      <c r="E12" s="40"/>
      <c r="G12" s="53">
        <f>C12*$C$17</f>
        <v>337947.86999999994</v>
      </c>
      <c r="H12" s="76">
        <f>SQRT($D$6^2+$D$14^2+$C$20^2)</f>
        <v>5.7445626465380296E-2</v>
      </c>
      <c r="I12" s="125">
        <f>SQRT((D6*C6)^2+(D6^2*D14^2)*C9^2+(D6^2*D14^2)*C10^2++(D6^2*D14^2)*C11^2)/C12</f>
        <v>0.40026116474122247</v>
      </c>
      <c r="J12" s="77">
        <f ca="1">J17</f>
        <v>5.420066259415926E-2</v>
      </c>
      <c r="K12" s="126">
        <f ca="1">S17</f>
        <v>0.71825022377220804</v>
      </c>
    </row>
    <row r="13" spans="1:22" x14ac:dyDescent="0.35">
      <c r="C13" s="40"/>
    </row>
    <row r="14" spans="1:22" x14ac:dyDescent="0.35">
      <c r="B14" s="47" t="s">
        <v>40</v>
      </c>
      <c r="D14" s="54">
        <v>0.05</v>
      </c>
      <c r="E14" s="8"/>
      <c r="G14" s="58" t="s">
        <v>118</v>
      </c>
      <c r="H14" s="58" t="s">
        <v>118</v>
      </c>
      <c r="I14" s="58" t="s">
        <v>118</v>
      </c>
      <c r="J14" s="58" t="s">
        <v>118</v>
      </c>
      <c r="K14" s="58" t="s">
        <v>118</v>
      </c>
      <c r="M14" s="60" t="s">
        <v>119</v>
      </c>
      <c r="N14" s="60" t="s">
        <v>119</v>
      </c>
      <c r="O14" s="60" t="s">
        <v>119</v>
      </c>
      <c r="P14" s="60" t="s">
        <v>119</v>
      </c>
      <c r="Q14" s="60" t="s">
        <v>119</v>
      </c>
      <c r="S14" s="58" t="s">
        <v>118</v>
      </c>
      <c r="T14" s="58" t="s">
        <v>118</v>
      </c>
      <c r="U14" s="60" t="s">
        <v>119</v>
      </c>
      <c r="V14" s="60" t="s">
        <v>119</v>
      </c>
    </row>
    <row r="15" spans="1:22" x14ac:dyDescent="0.35">
      <c r="F15" s="56" t="s">
        <v>121</v>
      </c>
      <c r="G15" s="46">
        <f t="shared" ref="G15:J15" ca="1" si="1">AVERAGE(G19:G518)</f>
        <v>63719.625831866877</v>
      </c>
      <c r="H15" s="46">
        <f t="shared" ca="1" si="1"/>
        <v>13692.712591052865</v>
      </c>
      <c r="I15" s="46">
        <f t="shared" ca="1" si="1"/>
        <v>9117.4401099818788</v>
      </c>
      <c r="J15" s="46">
        <f t="shared" ca="1" si="1"/>
        <v>4561.7648676091958</v>
      </c>
      <c r="K15" s="46">
        <f ca="1">AVERAGE(K19:K518)</f>
        <v>91091.543400510811</v>
      </c>
      <c r="L15" s="56" t="s">
        <v>121</v>
      </c>
      <c r="M15" s="46">
        <f t="shared" ref="M15:P15" ca="1" si="2">AVERAGE(M19:M518)</f>
        <v>4721995.2001287872</v>
      </c>
      <c r="N15" s="46">
        <f t="shared" ca="1" si="2"/>
        <v>1014693.6127194583</v>
      </c>
      <c r="O15" s="46">
        <f t="shared" ca="1" si="2"/>
        <v>675635.43610990432</v>
      </c>
      <c r="P15" s="46">
        <f t="shared" ca="1" si="2"/>
        <v>338051.89134967298</v>
      </c>
      <c r="Q15" s="46">
        <f ca="1">AVERAGE(Q19:Q518)</f>
        <v>6750376.1403078176</v>
      </c>
      <c r="R15" s="56" t="s">
        <v>121</v>
      </c>
      <c r="S15" s="46">
        <f t="shared" ref="S15:U15" ca="1" si="3">AVERAGE(S19:S518)</f>
        <v>4647.3801676486655</v>
      </c>
      <c r="T15" s="46">
        <f t="shared" ca="1" si="3"/>
        <v>91177.158700550266</v>
      </c>
      <c r="U15" s="46">
        <f t="shared" ca="1" si="3"/>
        <v>344364.62561914115</v>
      </c>
      <c r="V15" s="46">
        <f ca="1">AVERAGE(V19:V518)</f>
        <v>6756688.8745772811</v>
      </c>
    </row>
    <row r="16" spans="1:22" x14ac:dyDescent="0.35">
      <c r="F16" s="56" t="s">
        <v>122</v>
      </c>
      <c r="G16" s="46">
        <f t="shared" ref="G16:J16" ca="1" si="4">_xlfn.STDEV.S(G19:G518)</f>
        <v>1673.9936357338113</v>
      </c>
      <c r="H16" s="46">
        <f t="shared" ca="1" si="4"/>
        <v>362.76566235528986</v>
      </c>
      <c r="I16" s="46">
        <f t="shared" ca="1" si="4"/>
        <v>241.71688588330323</v>
      </c>
      <c r="J16" s="46">
        <f t="shared" ca="1" si="4"/>
        <v>123.6253392115878</v>
      </c>
      <c r="K16" s="46">
        <f ca="1">_xlfn.STDEV.S(K19:K518)</f>
        <v>1864.2942600299186</v>
      </c>
      <c r="L16" s="56" t="s">
        <v>122</v>
      </c>
      <c r="M16" s="46">
        <f t="shared" ref="M16:P16" ca="1" si="5">_xlfn.STDEV.S(M19:M518)</f>
        <v>135156.80613509077</v>
      </c>
      <c r="N16" s="46">
        <f t="shared" ca="1" si="5"/>
        <v>28677.598422811763</v>
      </c>
      <c r="O16" s="46">
        <f t="shared" ca="1" si="5"/>
        <v>18788.185207660281</v>
      </c>
      <c r="P16" s="46">
        <f t="shared" ca="1" si="5"/>
        <v>9885.4013607111428</v>
      </c>
      <c r="Q16" s="46">
        <f ca="1">_xlfn.STDEV.S(Q19:Q518)</f>
        <v>156397.3109832574</v>
      </c>
      <c r="R16" s="56" t="s">
        <v>122</v>
      </c>
      <c r="S16" s="46">
        <f t="shared" ref="S16:U16" ca="1" si="6">_xlfn.STDEV.S(S19:S518)</f>
        <v>1668.9909226840878</v>
      </c>
      <c r="T16" s="46">
        <f t="shared" ca="1" si="6"/>
        <v>890.05207465866113</v>
      </c>
      <c r="U16" s="46">
        <f t="shared" ca="1" si="6"/>
        <v>123768.96169010614</v>
      </c>
      <c r="V16" s="46">
        <f ca="1">_xlfn.STDEV.S(V19:V518)</f>
        <v>96431.942958118088</v>
      </c>
    </row>
    <row r="17" spans="2:23" x14ac:dyDescent="0.35">
      <c r="B17" s="43" t="s">
        <v>112</v>
      </c>
      <c r="C17" s="52">
        <v>74.099999999999994</v>
      </c>
      <c r="F17" s="56" t="s">
        <v>123</v>
      </c>
      <c r="G17" s="57">
        <f t="shared" ref="G17:J17" ca="1" si="7">G16/G15*2</f>
        <v>5.2542481657091869E-2</v>
      </c>
      <c r="H17" s="57">
        <f t="shared" ca="1" si="7"/>
        <v>5.2986675933347105E-2</v>
      </c>
      <c r="I17" s="57">
        <f t="shared" ca="1" si="7"/>
        <v>5.3022972011336558E-2</v>
      </c>
      <c r="J17" s="57">
        <f t="shared" ca="1" si="7"/>
        <v>5.420066259415926E-2</v>
      </c>
      <c r="K17" s="57">
        <f ca="1">K16/K15*2</f>
        <v>4.0932323472289839E-2</v>
      </c>
      <c r="L17" s="56" t="s">
        <v>123</v>
      </c>
      <c r="M17" s="57">
        <f t="shared" ref="M17:P17" ca="1" si="8">M16/M15*2</f>
        <v>5.7245634697555184E-2</v>
      </c>
      <c r="N17" s="57">
        <f t="shared" ca="1" si="8"/>
        <v>5.6524645594158332E-2</v>
      </c>
      <c r="O17" s="57">
        <f t="shared" ca="1" si="8"/>
        <v>5.5616340421209179E-2</v>
      </c>
      <c r="P17" s="57">
        <f t="shared" ca="1" si="8"/>
        <v>5.8484520357177439E-2</v>
      </c>
      <c r="Q17" s="57">
        <f ca="1">Q16/Q15*2</f>
        <v>4.6337361869178945E-2</v>
      </c>
      <c r="R17" s="56" t="s">
        <v>123</v>
      </c>
      <c r="S17" s="57">
        <f t="shared" ref="S17:T17" ca="1" si="9">S16/S15*2</f>
        <v>0.71825022377220804</v>
      </c>
      <c r="T17" s="57">
        <f t="shared" ca="1" si="9"/>
        <v>1.9523575582823895E-2</v>
      </c>
      <c r="U17" s="57">
        <f ca="1">U16/U15*2</f>
        <v>0.71882506205496022</v>
      </c>
      <c r="V17" s="57">
        <f ca="1">V16/V15*2</f>
        <v>2.8544141886110205E-2</v>
      </c>
    </row>
    <row r="18" spans="2:23" x14ac:dyDescent="0.35">
      <c r="B18" s="47" t="s">
        <v>114</v>
      </c>
      <c r="C18" s="52">
        <v>72.599999999999994</v>
      </c>
      <c r="D18" s="36"/>
      <c r="G18" s="61" t="s">
        <v>108</v>
      </c>
      <c r="H18" s="61" t="s">
        <v>106</v>
      </c>
      <c r="I18" s="61" t="s">
        <v>110</v>
      </c>
      <c r="J18" s="61" t="s">
        <v>107</v>
      </c>
      <c r="K18" s="59" t="s">
        <v>117</v>
      </c>
      <c r="L18" s="39"/>
      <c r="M18" s="45" t="s">
        <v>108</v>
      </c>
      <c r="N18" s="45" t="s">
        <v>106</v>
      </c>
      <c r="O18" s="45" t="s">
        <v>110</v>
      </c>
      <c r="P18" s="45" t="s">
        <v>107</v>
      </c>
      <c r="Q18" s="59" t="s">
        <v>117</v>
      </c>
      <c r="R18" s="39"/>
      <c r="S18" s="45" t="s">
        <v>107</v>
      </c>
      <c r="T18" s="59" t="s">
        <v>117</v>
      </c>
      <c r="U18" s="45" t="s">
        <v>107</v>
      </c>
      <c r="V18" s="59" t="s">
        <v>117</v>
      </c>
      <c r="W18" s="39"/>
    </row>
    <row r="19" spans="2:23" x14ac:dyDescent="0.35">
      <c r="B19" s="47" t="s">
        <v>115</v>
      </c>
      <c r="C19" s="52">
        <v>74.8</v>
      </c>
      <c r="D19" s="36"/>
      <c r="E19" s="4">
        <v>1</v>
      </c>
      <c r="F19" s="55">
        <f ca="1">RAND()</f>
        <v>9.6744058540779165E-2</v>
      </c>
      <c r="G19" s="40">
        <f t="shared" ref="G19:G82" ca="1" si="10">NORMINV($F19,$C$6,$C$6*$D$6/2)*NORMINV(RAND(),D$9,D$9*$D$14/2)</f>
        <v>60571.587349494512</v>
      </c>
      <c r="H19" s="40">
        <f t="shared" ref="H19:H82" ca="1" si="11">NORMINV($F19,$C$6,$C$6*$D$6/2)*NORMINV(RAND(),D$10,D$10*$D$14/2)</f>
        <v>13807.06841440792</v>
      </c>
      <c r="I19" s="40">
        <f t="shared" ref="I19:I82" ca="1" si="12">NORMINV($F19,$C$6,$C$6*$D$6/2)*NORMINV(RAND(),D$11,D$11*$D$14/2)</f>
        <v>8818.1942078405027</v>
      </c>
      <c r="J19" s="40">
        <f t="shared" ref="J19:J82" ca="1" si="13">NORMINV($F19,$C$6,$C$6*$D$6/2)*NORMINV(RAND(),D$12,D$12*$D$14/2)</f>
        <v>4531.3698949982236</v>
      </c>
      <c r="K19" s="40">
        <f ca="1">SUM(G19:J19)</f>
        <v>87728.219866741158</v>
      </c>
      <c r="L19" s="55">
        <f ca="1">RAND()</f>
        <v>0.61247027682499078</v>
      </c>
      <c r="M19" s="40">
        <f t="shared" ref="M19:M82" ca="1" si="14">G19*NORMINV($L19,$C$17,$C$17*$C$20/2)</f>
        <v>4501180.6912692329</v>
      </c>
      <c r="N19" s="40">
        <f t="shared" ref="N19:N82" ca="1" si="15">H19*NORMINV($L19,$C$17,$C$17*$C$20/2)</f>
        <v>1026027.424233994</v>
      </c>
      <c r="O19" s="40">
        <f t="shared" ref="O19:O82" ca="1" si="16">I19*NORMINV($L19,$C$17,$C$17*$C$20/2)</f>
        <v>655295.44852723926</v>
      </c>
      <c r="P19" s="40">
        <f t="shared" ref="P19:P82" ca="1" si="17">J19*NORMINV($L19,$C$17,$C$17*$C$20/2)</f>
        <v>336734.02941676264</v>
      </c>
      <c r="Q19" s="40">
        <f ca="1">SUM(M19:P19)</f>
        <v>6519237.5934472289</v>
      </c>
      <c r="S19" s="40">
        <f t="shared" ref="S19:S82" ca="1" si="18">NORMINV($F19,$C$6,$C$6*$D$6/2)-G19-H19-I19</f>
        <v>6831.0676262320649</v>
      </c>
      <c r="T19" s="40">
        <f ca="1">SUM(G19:I19)+S19</f>
        <v>90027.917597975</v>
      </c>
      <c r="U19" s="40">
        <f ca="1">S19*NORMINV($L19,$C$17,$C$17*$C$20/2)</f>
        <v>507628.59362652514</v>
      </c>
      <c r="V19" s="40">
        <f ca="1">SUM(M19:O19)+U19</f>
        <v>6690132.1576569919</v>
      </c>
    </row>
    <row r="20" spans="2:23" x14ac:dyDescent="0.35">
      <c r="B20" s="47" t="s">
        <v>116</v>
      </c>
      <c r="C20" s="54">
        <v>0.02</v>
      </c>
      <c r="E20" s="4">
        <v>2</v>
      </c>
      <c r="F20" s="55">
        <f ca="1">RAND()</f>
        <v>0.67915872174094194</v>
      </c>
      <c r="G20" s="40">
        <f t="shared" ca="1" si="10"/>
        <v>64097.639713111123</v>
      </c>
      <c r="H20" s="40">
        <f t="shared" ca="1" si="11"/>
        <v>13712.274383293163</v>
      </c>
      <c r="I20" s="40">
        <f t="shared" ca="1" si="12"/>
        <v>9381.3365455322255</v>
      </c>
      <c r="J20" s="40">
        <f t="shared" ca="1" si="13"/>
        <v>4552.0987857099435</v>
      </c>
      <c r="K20" s="40">
        <f t="shared" ref="K20:K83" ca="1" si="19">SUM(G20:J20)</f>
        <v>91743.349427646448</v>
      </c>
      <c r="L20" s="55">
        <f t="shared" ref="L20:L83" ca="1" si="20">RAND()</f>
        <v>0.60043460078783162</v>
      </c>
      <c r="M20" s="40">
        <f t="shared" ca="1" si="14"/>
        <v>4761721.6024558973</v>
      </c>
      <c r="N20" s="40">
        <f t="shared" ca="1" si="15"/>
        <v>1018665.1714785969</v>
      </c>
      <c r="O20" s="40">
        <f t="shared" ca="1" si="16"/>
        <v>696926.01925297244</v>
      </c>
      <c r="P20" s="40">
        <f t="shared" ca="1" si="17"/>
        <v>338168.8814353412</v>
      </c>
      <c r="Q20" s="40">
        <f t="shared" ref="Q20:Q83" ca="1" si="21">SUM(M20:P20)</f>
        <v>6815481.6746228077</v>
      </c>
      <c r="S20" s="40">
        <f t="shared" ca="1" si="18"/>
        <v>4447.2115127940906</v>
      </c>
      <c r="T20" s="40">
        <f t="shared" ref="T20:T83" ca="1" si="22">SUM(G20:I20)+S20</f>
        <v>91638.462154730601</v>
      </c>
      <c r="U20" s="40">
        <f t="shared" ref="U20:U83" ca="1" si="23">S20*NORMINV($L20,$C$17,$C$17*$C$20/2)</f>
        <v>330376.95656101633</v>
      </c>
      <c r="V20" s="40">
        <f t="shared" ref="V20:V83" ca="1" si="24">SUM(M20:O20)+U20</f>
        <v>6807689.7497484824</v>
      </c>
    </row>
    <row r="21" spans="2:23" x14ac:dyDescent="0.35">
      <c r="E21" s="4">
        <v>3</v>
      </c>
      <c r="F21" s="55">
        <f t="shared" ref="F21:F84" ca="1" si="25">RAND()</f>
        <v>0.16893012926051842</v>
      </c>
      <c r="G21" s="40">
        <f t="shared" ca="1" si="10"/>
        <v>61303.263140841496</v>
      </c>
      <c r="H21" s="40">
        <f t="shared" ca="1" si="11"/>
        <v>13332.87480424553</v>
      </c>
      <c r="I21" s="40">
        <f t="shared" ca="1" si="12"/>
        <v>9272.5808556901411</v>
      </c>
      <c r="J21" s="40">
        <f t="shared" ca="1" si="13"/>
        <v>4450.1097533092561</v>
      </c>
      <c r="K21" s="40">
        <f t="shared" ca="1" si="19"/>
        <v>88358.828554086431</v>
      </c>
      <c r="L21" s="55">
        <f t="shared" ca="1" si="20"/>
        <v>0.60265717027192356</v>
      </c>
      <c r="M21" s="40">
        <f t="shared" ca="1" si="14"/>
        <v>4554392.9748537736</v>
      </c>
      <c r="N21" s="40">
        <f t="shared" ca="1" si="15"/>
        <v>990537.01600764715</v>
      </c>
      <c r="O21" s="40">
        <f t="shared" ca="1" si="16"/>
        <v>688886.28344130702</v>
      </c>
      <c r="P21" s="40">
        <f t="shared" ca="1" si="17"/>
        <v>330611.25231190631</v>
      </c>
      <c r="Q21" s="40">
        <f t="shared" ca="1" si="21"/>
        <v>6564427.5266146343</v>
      </c>
      <c r="S21" s="40">
        <f t="shared" ca="1" si="18"/>
        <v>6431.08470911324</v>
      </c>
      <c r="T21" s="40">
        <f t="shared" ca="1" si="22"/>
        <v>90339.803509890422</v>
      </c>
      <c r="U21" s="40">
        <f t="shared" ca="1" si="23"/>
        <v>477783.4901314</v>
      </c>
      <c r="V21" s="40">
        <f t="shared" ca="1" si="24"/>
        <v>6711599.7644341271</v>
      </c>
    </row>
    <row r="22" spans="2:23" x14ac:dyDescent="0.35">
      <c r="E22" s="4">
        <v>4</v>
      </c>
      <c r="F22" s="55">
        <f t="shared" ca="1" si="25"/>
        <v>0.23073966034407978</v>
      </c>
      <c r="G22" s="40">
        <f t="shared" ca="1" si="10"/>
        <v>64962.266293956745</v>
      </c>
      <c r="H22" s="40">
        <f t="shared" ca="1" si="11"/>
        <v>13998.632683810622</v>
      </c>
      <c r="I22" s="40">
        <f t="shared" ca="1" si="12"/>
        <v>8795.6157511987785</v>
      </c>
      <c r="J22" s="40">
        <f t="shared" ca="1" si="13"/>
        <v>4519.2098053276868</v>
      </c>
      <c r="K22" s="40">
        <f t="shared" ca="1" si="19"/>
        <v>92275.72453429384</v>
      </c>
      <c r="L22" s="55">
        <f t="shared" ca="1" si="20"/>
        <v>0.82593024870685983</v>
      </c>
      <c r="M22" s="40">
        <f t="shared" ca="1" si="14"/>
        <v>4858866.3027717108</v>
      </c>
      <c r="N22" s="40">
        <f t="shared" ca="1" si="15"/>
        <v>1047030.6612220766</v>
      </c>
      <c r="O22" s="40">
        <f t="shared" ca="1" si="16"/>
        <v>657869.92085901892</v>
      </c>
      <c r="P22" s="40">
        <f t="shared" ca="1" si="17"/>
        <v>338015.24317055597</v>
      </c>
      <c r="Q22" s="40">
        <f t="shared" ca="1" si="21"/>
        <v>6901782.1280233627</v>
      </c>
      <c r="S22" s="40">
        <f t="shared" ca="1" si="18"/>
        <v>2785.7734049293304</v>
      </c>
      <c r="T22" s="40">
        <f t="shared" ca="1" si="22"/>
        <v>90542.28813389549</v>
      </c>
      <c r="U22" s="40">
        <f t="shared" ca="1" si="23"/>
        <v>208362.50482886747</v>
      </c>
      <c r="V22" s="40">
        <f t="shared" ca="1" si="24"/>
        <v>6772129.3896816745</v>
      </c>
    </row>
    <row r="23" spans="2:23" x14ac:dyDescent="0.35">
      <c r="E23" s="4">
        <v>5</v>
      </c>
      <c r="F23" s="55">
        <f t="shared" ca="1" si="25"/>
        <v>2.2104162826865448E-2</v>
      </c>
      <c r="G23" s="40">
        <f t="shared" ca="1" si="10"/>
        <v>63826.009232129829</v>
      </c>
      <c r="H23" s="40">
        <f t="shared" ca="1" si="11"/>
        <v>14115.934030057717</v>
      </c>
      <c r="I23" s="40">
        <f t="shared" ca="1" si="12"/>
        <v>8916.9384393453674</v>
      </c>
      <c r="J23" s="40">
        <f t="shared" ca="1" si="13"/>
        <v>4546.9319720960548</v>
      </c>
      <c r="K23" s="40">
        <f t="shared" ca="1" si="19"/>
        <v>91405.81367362896</v>
      </c>
      <c r="L23" s="55">
        <f t="shared" ca="1" si="20"/>
        <v>0.85592820704611972</v>
      </c>
      <c r="M23" s="40">
        <f t="shared" ca="1" si="14"/>
        <v>4779744.2473887093</v>
      </c>
      <c r="N23" s="40">
        <f t="shared" ca="1" si="15"/>
        <v>1057101.2552469349</v>
      </c>
      <c r="O23" s="40">
        <f t="shared" ca="1" si="16"/>
        <v>667763.59234324726</v>
      </c>
      <c r="P23" s="40">
        <f t="shared" ca="1" si="17"/>
        <v>340506.51448145846</v>
      </c>
      <c r="Q23" s="40">
        <f t="shared" ca="1" si="21"/>
        <v>6845115.6094603511</v>
      </c>
      <c r="S23" s="40">
        <f t="shared" ca="1" si="18"/>
        <v>2519.7921348957589</v>
      </c>
      <c r="T23" s="40">
        <f t="shared" ca="1" si="22"/>
        <v>89378.673836428672</v>
      </c>
      <c r="U23" s="40">
        <f t="shared" ca="1" si="23"/>
        <v>188699.90629651371</v>
      </c>
      <c r="V23" s="40">
        <f t="shared" ca="1" si="24"/>
        <v>6693309.0012754062</v>
      </c>
    </row>
    <row r="24" spans="2:23" x14ac:dyDescent="0.35">
      <c r="E24" s="4">
        <v>6</v>
      </c>
      <c r="F24" s="55">
        <f t="shared" ca="1" si="25"/>
        <v>5.9466813339881019E-2</v>
      </c>
      <c r="G24" s="40">
        <f t="shared" ca="1" si="10"/>
        <v>65680.417732994334</v>
      </c>
      <c r="H24" s="40">
        <f t="shared" ca="1" si="11"/>
        <v>13566.111615129093</v>
      </c>
      <c r="I24" s="40">
        <f t="shared" ca="1" si="12"/>
        <v>8765.5997593845659</v>
      </c>
      <c r="J24" s="40">
        <f t="shared" ca="1" si="13"/>
        <v>4565.7657002254309</v>
      </c>
      <c r="K24" s="40">
        <f t="shared" ca="1" si="19"/>
        <v>92577.894807733421</v>
      </c>
      <c r="L24" s="55">
        <f t="shared" ca="1" si="20"/>
        <v>0.80468804288023899</v>
      </c>
      <c r="M24" s="40">
        <f t="shared" ca="1" si="14"/>
        <v>4908700.7933423081</v>
      </c>
      <c r="N24" s="40">
        <f t="shared" ca="1" si="15"/>
        <v>1013878.7959368022</v>
      </c>
      <c r="O24" s="40">
        <f t="shared" ca="1" si="16"/>
        <v>655107.07724073052</v>
      </c>
      <c r="P24" s="40">
        <f t="shared" ca="1" si="17"/>
        <v>341227.6975158928</v>
      </c>
      <c r="Q24" s="40">
        <f t="shared" ca="1" si="21"/>
        <v>6918914.364035734</v>
      </c>
      <c r="S24" s="40">
        <f t="shared" ca="1" si="18"/>
        <v>1779.6027406130452</v>
      </c>
      <c r="T24" s="40">
        <f t="shared" ca="1" si="22"/>
        <v>89791.731848121039</v>
      </c>
      <c r="U24" s="40">
        <f t="shared" ca="1" si="23"/>
        <v>133000.63681375055</v>
      </c>
      <c r="V24" s="40">
        <f t="shared" ca="1" si="24"/>
        <v>6710687.3033335917</v>
      </c>
    </row>
    <row r="25" spans="2:23" x14ac:dyDescent="0.35">
      <c r="E25" s="4">
        <v>7</v>
      </c>
      <c r="F25" s="55">
        <f t="shared" ca="1" si="25"/>
        <v>0.25824651537963661</v>
      </c>
      <c r="G25" s="40">
        <f t="shared" ca="1" si="10"/>
        <v>63787.221698530499</v>
      </c>
      <c r="H25" s="40">
        <f t="shared" ca="1" si="11"/>
        <v>13862.076617507062</v>
      </c>
      <c r="I25" s="40">
        <f t="shared" ca="1" si="12"/>
        <v>8980.7379542824492</v>
      </c>
      <c r="J25" s="40">
        <f t="shared" ca="1" si="13"/>
        <v>4446.8587330575056</v>
      </c>
      <c r="K25" s="40">
        <f t="shared" ca="1" si="19"/>
        <v>91076.895003377518</v>
      </c>
      <c r="L25" s="55">
        <f t="shared" ca="1" si="20"/>
        <v>0.34575382182195791</v>
      </c>
      <c r="M25" s="40">
        <f t="shared" ca="1" si="14"/>
        <v>4707877.3792853942</v>
      </c>
      <c r="N25" s="40">
        <f t="shared" ca="1" si="15"/>
        <v>1023103.9258288614</v>
      </c>
      <c r="O25" s="40">
        <f t="shared" ca="1" si="16"/>
        <v>662832.02087213902</v>
      </c>
      <c r="P25" s="40">
        <f t="shared" ca="1" si="17"/>
        <v>328204.69493377284</v>
      </c>
      <c r="Q25" s="40">
        <f t="shared" ca="1" si="21"/>
        <v>6722018.0209201677</v>
      </c>
      <c r="S25" s="40">
        <f t="shared" ca="1" si="18"/>
        <v>3992.2030989935429</v>
      </c>
      <c r="T25" s="40">
        <f t="shared" ca="1" si="22"/>
        <v>90622.239369313553</v>
      </c>
      <c r="U25" s="40">
        <f t="shared" ca="1" si="23"/>
        <v>294648.39763820183</v>
      </c>
      <c r="V25" s="40">
        <f t="shared" ca="1" si="24"/>
        <v>6688461.7236245964</v>
      </c>
    </row>
    <row r="26" spans="2:23" x14ac:dyDescent="0.35">
      <c r="E26" s="4">
        <v>8</v>
      </c>
      <c r="F26" s="55">
        <f t="shared" ca="1" si="25"/>
        <v>0.12915389890362872</v>
      </c>
      <c r="G26" s="40">
        <f t="shared" ca="1" si="10"/>
        <v>63395.379012794583</v>
      </c>
      <c r="H26" s="40">
        <f t="shared" ca="1" si="11"/>
        <v>13785.466419496475</v>
      </c>
      <c r="I26" s="40">
        <f t="shared" ca="1" si="12"/>
        <v>9182.7962772461415</v>
      </c>
      <c r="J26" s="40">
        <f t="shared" ca="1" si="13"/>
        <v>4421.9263709820952</v>
      </c>
      <c r="K26" s="40">
        <f t="shared" ca="1" si="19"/>
        <v>90785.568080519297</v>
      </c>
      <c r="L26" s="55">
        <f t="shared" ca="1" si="20"/>
        <v>0.53386899067145888</v>
      </c>
      <c r="M26" s="40">
        <f t="shared" ca="1" si="14"/>
        <v>4701590.5056906501</v>
      </c>
      <c r="N26" s="40">
        <f t="shared" ca="1" si="15"/>
        <v>1022371.3312186539</v>
      </c>
      <c r="O26" s="40">
        <f t="shared" ca="1" si="16"/>
        <v>681023.57719288173</v>
      </c>
      <c r="P26" s="40">
        <f t="shared" ca="1" si="17"/>
        <v>327943.25653414952</v>
      </c>
      <c r="Q26" s="40">
        <f t="shared" ca="1" si="21"/>
        <v>6732928.6706363363</v>
      </c>
      <c r="S26" s="40">
        <f t="shared" ca="1" si="18"/>
        <v>3819.2754156818573</v>
      </c>
      <c r="T26" s="40">
        <f t="shared" ca="1" si="22"/>
        <v>90182.917125219057</v>
      </c>
      <c r="U26" s="40">
        <f t="shared" ca="1" si="23"/>
        <v>283248.86312870658</v>
      </c>
      <c r="V26" s="40">
        <f t="shared" ca="1" si="24"/>
        <v>6688234.2772308933</v>
      </c>
    </row>
    <row r="27" spans="2:23" x14ac:dyDescent="0.35">
      <c r="E27" s="4">
        <v>9</v>
      </c>
      <c r="F27" s="55">
        <f t="shared" ca="1" si="25"/>
        <v>0.17522961979673812</v>
      </c>
      <c r="G27" s="40">
        <f t="shared" ca="1" si="10"/>
        <v>62495.49563479716</v>
      </c>
      <c r="H27" s="40">
        <f t="shared" ca="1" si="11"/>
        <v>13315.324072381698</v>
      </c>
      <c r="I27" s="40">
        <f t="shared" ca="1" si="12"/>
        <v>9277.7316678376101</v>
      </c>
      <c r="J27" s="40">
        <f t="shared" ca="1" si="13"/>
        <v>4621.8295147810604</v>
      </c>
      <c r="K27" s="40">
        <f t="shared" ca="1" si="19"/>
        <v>89710.380889797525</v>
      </c>
      <c r="L27" s="55">
        <f t="shared" ca="1" si="20"/>
        <v>0.37123672193117052</v>
      </c>
      <c r="M27" s="40">
        <f t="shared" ca="1" si="14"/>
        <v>4615699.9789548228</v>
      </c>
      <c r="N27" s="40">
        <f t="shared" ca="1" si="15"/>
        <v>983423.53183048451</v>
      </c>
      <c r="O27" s="40">
        <f t="shared" ca="1" si="16"/>
        <v>685220.99759366992</v>
      </c>
      <c r="P27" s="40">
        <f t="shared" ca="1" si="17"/>
        <v>341352.25550926954</v>
      </c>
      <c r="Q27" s="40">
        <f t="shared" ca="1" si="21"/>
        <v>6625696.7638882473</v>
      </c>
      <c r="S27" s="40">
        <f t="shared" ca="1" si="18"/>
        <v>5273.7845227113285</v>
      </c>
      <c r="T27" s="40">
        <f t="shared" ca="1" si="22"/>
        <v>90362.335897727797</v>
      </c>
      <c r="U27" s="40">
        <f t="shared" ca="1" si="23"/>
        <v>389503.38521577127</v>
      </c>
      <c r="V27" s="40">
        <f t="shared" ca="1" si="24"/>
        <v>6673847.8935947493</v>
      </c>
    </row>
    <row r="28" spans="2:23" x14ac:dyDescent="0.35">
      <c r="E28" s="4">
        <v>10</v>
      </c>
      <c r="F28" s="55">
        <f t="shared" ca="1" si="25"/>
        <v>0.10770574671239541</v>
      </c>
      <c r="G28" s="40">
        <f t="shared" ca="1" si="10"/>
        <v>61818.513872899195</v>
      </c>
      <c r="H28" s="40">
        <f t="shared" ca="1" si="11"/>
        <v>13438.851908046656</v>
      </c>
      <c r="I28" s="40">
        <f t="shared" ca="1" si="12"/>
        <v>8779.4284416689479</v>
      </c>
      <c r="J28" s="40">
        <f t="shared" ca="1" si="13"/>
        <v>4459.8513809738743</v>
      </c>
      <c r="K28" s="40">
        <f t="shared" ca="1" si="19"/>
        <v>88496.64560358868</v>
      </c>
      <c r="L28" s="55">
        <f t="shared" ca="1" si="20"/>
        <v>0.76953661361159209</v>
      </c>
      <c r="M28" s="40">
        <f t="shared" ca="1" si="14"/>
        <v>4614526.7530525047</v>
      </c>
      <c r="N28" s="40">
        <f t="shared" ca="1" si="15"/>
        <v>1003161.314869112</v>
      </c>
      <c r="O28" s="40">
        <f t="shared" ca="1" si="16"/>
        <v>655352.33512548089</v>
      </c>
      <c r="P28" s="40">
        <f t="shared" ca="1" si="17"/>
        <v>332911.65094093722</v>
      </c>
      <c r="Q28" s="40">
        <f t="shared" ca="1" si="21"/>
        <v>6605952.0539880348</v>
      </c>
      <c r="S28" s="40">
        <f t="shared" ca="1" si="18"/>
        <v>6047.2268476272748</v>
      </c>
      <c r="T28" s="40">
        <f t="shared" ca="1" si="22"/>
        <v>90084.021070242074</v>
      </c>
      <c r="U28" s="40">
        <f t="shared" ca="1" si="23"/>
        <v>451403.44408031489</v>
      </c>
      <c r="V28" s="40">
        <f t="shared" ca="1" si="24"/>
        <v>6724443.8471274124</v>
      </c>
    </row>
    <row r="29" spans="2:23" x14ac:dyDescent="0.35">
      <c r="E29" s="4">
        <v>11</v>
      </c>
      <c r="F29" s="55">
        <f t="shared" ca="1" si="25"/>
        <v>6.5280263559717278E-2</v>
      </c>
      <c r="G29" s="40">
        <f t="shared" ca="1" si="10"/>
        <v>62935.880746350347</v>
      </c>
      <c r="H29" s="40">
        <f t="shared" ca="1" si="11"/>
        <v>13057.366954424846</v>
      </c>
      <c r="I29" s="40">
        <f t="shared" ca="1" si="12"/>
        <v>8854.6686974613203</v>
      </c>
      <c r="J29" s="40">
        <f t="shared" ca="1" si="13"/>
        <v>4446.2848744902949</v>
      </c>
      <c r="K29" s="40">
        <f t="shared" ca="1" si="19"/>
        <v>89294.201272726816</v>
      </c>
      <c r="L29" s="55">
        <f t="shared" ca="1" si="20"/>
        <v>0.23145735580043592</v>
      </c>
      <c r="M29" s="40">
        <f t="shared" ca="1" si="14"/>
        <v>4629315.7116767922</v>
      </c>
      <c r="N29" s="40">
        <f t="shared" ca="1" si="15"/>
        <v>960448.5275873983</v>
      </c>
      <c r="O29" s="40">
        <f t="shared" ca="1" si="16"/>
        <v>651314.58298098797</v>
      </c>
      <c r="P29" s="40">
        <f t="shared" ca="1" si="17"/>
        <v>327051.21758802776</v>
      </c>
      <c r="Q29" s="40">
        <f t="shared" ca="1" si="21"/>
        <v>6568130.0398332058</v>
      </c>
      <c r="S29" s="40">
        <f t="shared" ca="1" si="18"/>
        <v>4987.0235203817574</v>
      </c>
      <c r="T29" s="40">
        <f t="shared" ca="1" si="22"/>
        <v>89834.939918618271</v>
      </c>
      <c r="U29" s="40">
        <f t="shared" ca="1" si="23"/>
        <v>366825.82437274879</v>
      </c>
      <c r="V29" s="40">
        <f t="shared" ca="1" si="24"/>
        <v>6607904.6466179267</v>
      </c>
    </row>
    <row r="30" spans="2:23" x14ac:dyDescent="0.35">
      <c r="E30" s="4">
        <v>12</v>
      </c>
      <c r="F30" s="55">
        <f t="shared" ca="1" si="25"/>
        <v>0.2321717711802247</v>
      </c>
      <c r="G30" s="40">
        <f t="shared" ca="1" si="10"/>
        <v>62105.601876314911</v>
      </c>
      <c r="H30" s="40">
        <f t="shared" ca="1" si="11"/>
        <v>13754.655096182483</v>
      </c>
      <c r="I30" s="40">
        <f t="shared" ca="1" si="12"/>
        <v>8691.5611969097099</v>
      </c>
      <c r="J30" s="40">
        <f t="shared" ca="1" si="13"/>
        <v>4538.8783327657429</v>
      </c>
      <c r="K30" s="40">
        <f t="shared" ca="1" si="19"/>
        <v>89090.696502172839</v>
      </c>
      <c r="L30" s="55">
        <f t="shared" ca="1" si="20"/>
        <v>0.80808695121722429</v>
      </c>
      <c r="M30" s="40">
        <f t="shared" ca="1" si="14"/>
        <v>4642102.6742191575</v>
      </c>
      <c r="N30" s="40">
        <f t="shared" ca="1" si="15"/>
        <v>1028096.0054474799</v>
      </c>
      <c r="O30" s="40">
        <f t="shared" ca="1" si="16"/>
        <v>649653.46532936709</v>
      </c>
      <c r="P30" s="40">
        <f t="shared" ca="1" si="17"/>
        <v>339259.88332660613</v>
      </c>
      <c r="Q30" s="40">
        <f t="shared" ca="1" si="21"/>
        <v>6659112.0283226101</v>
      </c>
      <c r="S30" s="40">
        <f t="shared" ca="1" si="18"/>
        <v>5994.7568095726656</v>
      </c>
      <c r="T30" s="40">
        <f t="shared" ca="1" si="22"/>
        <v>90546.574978979756</v>
      </c>
      <c r="U30" s="40">
        <f t="shared" ca="1" si="23"/>
        <v>448079.97630280739</v>
      </c>
      <c r="V30" s="40">
        <f t="shared" ca="1" si="24"/>
        <v>6767932.1212988114</v>
      </c>
    </row>
    <row r="31" spans="2:23" x14ac:dyDescent="0.35">
      <c r="E31" s="4">
        <v>13</v>
      </c>
      <c r="F31" s="55">
        <f t="shared" ca="1" si="25"/>
        <v>0.98702373924705022</v>
      </c>
      <c r="G31" s="40">
        <f t="shared" ca="1" si="10"/>
        <v>64302.7849865674</v>
      </c>
      <c r="H31" s="40">
        <f t="shared" ca="1" si="11"/>
        <v>14542.262132395728</v>
      </c>
      <c r="I31" s="40">
        <f t="shared" ca="1" si="12"/>
        <v>9429.0272081413605</v>
      </c>
      <c r="J31" s="40">
        <f t="shared" ca="1" si="13"/>
        <v>4545.3832799959382</v>
      </c>
      <c r="K31" s="40">
        <f t="shared" ca="1" si="19"/>
        <v>92819.457607100412</v>
      </c>
      <c r="L31" s="55">
        <f t="shared" ca="1" si="20"/>
        <v>0.7029469417949572</v>
      </c>
      <c r="M31" s="40">
        <f t="shared" ca="1" si="14"/>
        <v>4790227.9526009774</v>
      </c>
      <c r="N31" s="40">
        <f t="shared" ca="1" si="15"/>
        <v>1083324.0049432474</v>
      </c>
      <c r="O31" s="40">
        <f t="shared" ca="1" si="16"/>
        <v>702414.20659632632</v>
      </c>
      <c r="P31" s="40">
        <f t="shared" ca="1" si="17"/>
        <v>338607.76088734012</v>
      </c>
      <c r="Q31" s="40">
        <f t="shared" ca="1" si="21"/>
        <v>6914573.9250278901</v>
      </c>
      <c r="S31" s="40">
        <f t="shared" ca="1" si="18"/>
        <v>4971.1898382653781</v>
      </c>
      <c r="T31" s="40">
        <f t="shared" ca="1" si="22"/>
        <v>93245.264165369852</v>
      </c>
      <c r="U31" s="40">
        <f t="shared" ca="1" si="23"/>
        <v>370328.16737127665</v>
      </c>
      <c r="V31" s="40">
        <f t="shared" ca="1" si="24"/>
        <v>6946294.3315118272</v>
      </c>
    </row>
    <row r="32" spans="2:23" x14ac:dyDescent="0.35">
      <c r="E32" s="4">
        <v>14</v>
      </c>
      <c r="F32" s="55">
        <f t="shared" ca="1" si="25"/>
        <v>0.51129594914732257</v>
      </c>
      <c r="G32" s="40">
        <f t="shared" ca="1" si="10"/>
        <v>62862.006518294089</v>
      </c>
      <c r="H32" s="40">
        <f t="shared" ca="1" si="11"/>
        <v>14190.866260281593</v>
      </c>
      <c r="I32" s="40">
        <f t="shared" ca="1" si="12"/>
        <v>9156.5288984152503</v>
      </c>
      <c r="J32" s="40">
        <f t="shared" ca="1" si="13"/>
        <v>4648.8140418492185</v>
      </c>
      <c r="K32" s="40">
        <f t="shared" ca="1" si="19"/>
        <v>90858.215718840162</v>
      </c>
      <c r="L32" s="55">
        <f t="shared" ca="1" si="20"/>
        <v>0.26376785241366207</v>
      </c>
      <c r="M32" s="40">
        <f t="shared" ca="1" si="14"/>
        <v>4628646.2594714239</v>
      </c>
      <c r="N32" s="40">
        <f t="shared" ca="1" si="15"/>
        <v>1044899.831748071</v>
      </c>
      <c r="O32" s="40">
        <f t="shared" ca="1" si="16"/>
        <v>674212.22424800659</v>
      </c>
      <c r="P32" s="40">
        <f t="shared" ca="1" si="17"/>
        <v>342300.80962371983</v>
      </c>
      <c r="Q32" s="40">
        <f t="shared" ca="1" si="21"/>
        <v>6690059.1250912221</v>
      </c>
      <c r="S32" s="40">
        <f t="shared" ca="1" si="18"/>
        <v>5030.4287869837899</v>
      </c>
      <c r="T32" s="40">
        <f t="shared" ca="1" si="22"/>
        <v>91239.830463974722</v>
      </c>
      <c r="U32" s="40">
        <f t="shared" ca="1" si="23"/>
        <v>370399.81187418452</v>
      </c>
      <c r="V32" s="40">
        <f t="shared" ca="1" si="24"/>
        <v>6718158.1273416867</v>
      </c>
    </row>
    <row r="33" spans="5:22" x14ac:dyDescent="0.35">
      <c r="E33" s="4">
        <v>15</v>
      </c>
      <c r="F33" s="55">
        <f t="shared" ca="1" si="25"/>
        <v>0.69598935260063355</v>
      </c>
      <c r="G33" s="40">
        <f t="shared" ca="1" si="10"/>
        <v>61880.846402593983</v>
      </c>
      <c r="H33" s="40">
        <f t="shared" ca="1" si="11"/>
        <v>13277.526206493931</v>
      </c>
      <c r="I33" s="40">
        <f t="shared" ca="1" si="12"/>
        <v>8999.7497728902581</v>
      </c>
      <c r="J33" s="40">
        <f t="shared" ca="1" si="13"/>
        <v>4438.6840007438823</v>
      </c>
      <c r="K33" s="40">
        <f t="shared" ca="1" si="19"/>
        <v>88596.806382722047</v>
      </c>
      <c r="L33" s="55">
        <f t="shared" ca="1" si="20"/>
        <v>0.84153658347549432</v>
      </c>
      <c r="M33" s="40">
        <f t="shared" ca="1" si="14"/>
        <v>4631260.7934293766</v>
      </c>
      <c r="N33" s="40">
        <f t="shared" ca="1" si="15"/>
        <v>993711.14211664617</v>
      </c>
      <c r="O33" s="40">
        <f t="shared" ca="1" si="16"/>
        <v>673555.56196972763</v>
      </c>
      <c r="P33" s="40">
        <f t="shared" ca="1" si="17"/>
        <v>332198.1579457788</v>
      </c>
      <c r="Q33" s="40">
        <f t="shared" ca="1" si="21"/>
        <v>6630725.6554615293</v>
      </c>
      <c r="S33" s="40">
        <f t="shared" ca="1" si="18"/>
        <v>7523.7141961724574</v>
      </c>
      <c r="T33" s="40">
        <f t="shared" ca="1" si="22"/>
        <v>91681.836578150615</v>
      </c>
      <c r="U33" s="40">
        <f t="shared" ca="1" si="23"/>
        <v>563086.71589600109</v>
      </c>
      <c r="V33" s="40">
        <f t="shared" ca="1" si="24"/>
        <v>6861614.2134117512</v>
      </c>
    </row>
    <row r="34" spans="5:22" x14ac:dyDescent="0.35">
      <c r="E34" s="4">
        <v>16</v>
      </c>
      <c r="F34" s="55">
        <f t="shared" ca="1" si="25"/>
        <v>0.55561902177787914</v>
      </c>
      <c r="G34" s="40">
        <f t="shared" ca="1" si="10"/>
        <v>61630.666624966529</v>
      </c>
      <c r="H34" s="40">
        <f t="shared" ca="1" si="11"/>
        <v>13629.86545393244</v>
      </c>
      <c r="I34" s="40">
        <f t="shared" ca="1" si="12"/>
        <v>9588.189380695756</v>
      </c>
      <c r="J34" s="40">
        <f t="shared" ca="1" si="13"/>
        <v>4686.1421928432192</v>
      </c>
      <c r="K34" s="40">
        <f t="shared" ca="1" si="19"/>
        <v>89534.86365243794</v>
      </c>
      <c r="L34" s="55">
        <f t="shared" ca="1" si="20"/>
        <v>0.68598446439085459</v>
      </c>
      <c r="M34" s="40">
        <f t="shared" ca="1" si="14"/>
        <v>4588958.6994307814</v>
      </c>
      <c r="N34" s="40">
        <f t="shared" ca="1" si="15"/>
        <v>1014866.3493695955</v>
      </c>
      <c r="O34" s="40">
        <f t="shared" ca="1" si="16"/>
        <v>713927.13205716561</v>
      </c>
      <c r="P34" s="40">
        <f t="shared" ca="1" si="17"/>
        <v>348925.52945234691</v>
      </c>
      <c r="Q34" s="40">
        <f t="shared" ca="1" si="21"/>
        <v>6666677.7103098901</v>
      </c>
      <c r="S34" s="40">
        <f t="shared" ca="1" si="18"/>
        <v>6492.8604261050696</v>
      </c>
      <c r="T34" s="40">
        <f t="shared" ca="1" si="22"/>
        <v>91341.581885699779</v>
      </c>
      <c r="U34" s="40">
        <f t="shared" ca="1" si="23"/>
        <v>483451.98856724019</v>
      </c>
      <c r="V34" s="40">
        <f t="shared" ca="1" si="24"/>
        <v>6801204.1694247834</v>
      </c>
    </row>
    <row r="35" spans="5:22" x14ac:dyDescent="0.35">
      <c r="E35" s="4">
        <v>17</v>
      </c>
      <c r="F35" s="55">
        <f t="shared" ca="1" si="25"/>
        <v>0.54660160507089062</v>
      </c>
      <c r="G35" s="40">
        <f t="shared" ca="1" si="10"/>
        <v>62194.397619928262</v>
      </c>
      <c r="H35" s="40">
        <f t="shared" ca="1" si="11"/>
        <v>13121.459198482513</v>
      </c>
      <c r="I35" s="40">
        <f t="shared" ca="1" si="12"/>
        <v>9045.877792896219</v>
      </c>
      <c r="J35" s="40">
        <f t="shared" ca="1" si="13"/>
        <v>4475.445478127288</v>
      </c>
      <c r="K35" s="40">
        <f t="shared" ca="1" si="19"/>
        <v>88837.180089434289</v>
      </c>
      <c r="L35" s="55">
        <f t="shared" ca="1" si="20"/>
        <v>0.97160275778670602</v>
      </c>
      <c r="M35" s="40">
        <f t="shared" ca="1" si="14"/>
        <v>4696393.6767651085</v>
      </c>
      <c r="N35" s="40">
        <f t="shared" ca="1" si="15"/>
        <v>990821.36603794829</v>
      </c>
      <c r="O35" s="40">
        <f t="shared" ca="1" si="16"/>
        <v>683068.00761963427</v>
      </c>
      <c r="P35" s="40">
        <f t="shared" ca="1" si="17"/>
        <v>337947.70346725383</v>
      </c>
      <c r="Q35" s="40">
        <f t="shared" ca="1" si="21"/>
        <v>6708230.7538899444</v>
      </c>
      <c r="S35" s="40">
        <f t="shared" ca="1" si="18"/>
        <v>6959.0585885901528</v>
      </c>
      <c r="T35" s="40">
        <f t="shared" ca="1" si="22"/>
        <v>91320.793199897147</v>
      </c>
      <c r="U35" s="40">
        <f t="shared" ca="1" si="23"/>
        <v>525489.1115983834</v>
      </c>
      <c r="V35" s="40">
        <f t="shared" ca="1" si="24"/>
        <v>6895772.1620210744</v>
      </c>
    </row>
    <row r="36" spans="5:22" x14ac:dyDescent="0.35">
      <c r="E36" s="4">
        <v>18</v>
      </c>
      <c r="F36" s="55">
        <f t="shared" ca="1" si="25"/>
        <v>0.60426380312621775</v>
      </c>
      <c r="G36" s="40">
        <f t="shared" ca="1" si="10"/>
        <v>64584.806011134111</v>
      </c>
      <c r="H36" s="40">
        <f t="shared" ca="1" si="11"/>
        <v>13831.423219753413</v>
      </c>
      <c r="I36" s="40">
        <f t="shared" ca="1" si="12"/>
        <v>9021.1338418217329</v>
      </c>
      <c r="J36" s="40">
        <f t="shared" ca="1" si="13"/>
        <v>4688.1031134754048</v>
      </c>
      <c r="K36" s="40">
        <f t="shared" ca="1" si="19"/>
        <v>92125.466186184654</v>
      </c>
      <c r="L36" s="55">
        <f t="shared" ca="1" si="20"/>
        <v>0.9746181873166726</v>
      </c>
      <c r="M36" s="40">
        <f t="shared" ca="1" si="14"/>
        <v>4879222.1284794379</v>
      </c>
      <c r="N36" s="40">
        <f t="shared" ca="1" si="15"/>
        <v>1044929.7661519771</v>
      </c>
      <c r="O36" s="40">
        <f t="shared" ca="1" si="16"/>
        <v>681524.31792398915</v>
      </c>
      <c r="P36" s="40">
        <f t="shared" ca="1" si="17"/>
        <v>354174.57858306682</v>
      </c>
      <c r="Q36" s="40">
        <f t="shared" ca="1" si="21"/>
        <v>6959850.7911384702</v>
      </c>
      <c r="S36" s="40">
        <f t="shared" ca="1" si="18"/>
        <v>4017.8059356327103</v>
      </c>
      <c r="T36" s="40">
        <f t="shared" ca="1" si="22"/>
        <v>91455.169008341967</v>
      </c>
      <c r="U36" s="40">
        <f t="shared" ca="1" si="23"/>
        <v>303535.28701000602</v>
      </c>
      <c r="V36" s="40">
        <f t="shared" ca="1" si="24"/>
        <v>6909211.4995654095</v>
      </c>
    </row>
    <row r="37" spans="5:22" x14ac:dyDescent="0.35">
      <c r="E37" s="4">
        <v>19</v>
      </c>
      <c r="F37" s="55">
        <f t="shared" ca="1" si="25"/>
        <v>0.35769933121282638</v>
      </c>
      <c r="G37" s="40">
        <f t="shared" ca="1" si="10"/>
        <v>67482.803982720288</v>
      </c>
      <c r="H37" s="40">
        <f t="shared" ca="1" si="11"/>
        <v>13321.56682500149</v>
      </c>
      <c r="I37" s="40">
        <f t="shared" ca="1" si="12"/>
        <v>9290.9149587833563</v>
      </c>
      <c r="J37" s="40">
        <f t="shared" ca="1" si="13"/>
        <v>4462.2933090539354</v>
      </c>
      <c r="K37" s="40">
        <f t="shared" ca="1" si="19"/>
        <v>94557.579075559057</v>
      </c>
      <c r="L37" s="55">
        <f t="shared" ca="1" si="20"/>
        <v>0.84651726253524284</v>
      </c>
      <c r="M37" s="40">
        <f t="shared" ca="1" si="14"/>
        <v>5051561.1407423783</v>
      </c>
      <c r="N37" s="40">
        <f t="shared" ca="1" si="15"/>
        <v>997212.70213092945</v>
      </c>
      <c r="O37" s="40">
        <f t="shared" ca="1" si="16"/>
        <v>695490.14264063397</v>
      </c>
      <c r="P37" s="40">
        <f t="shared" ca="1" si="17"/>
        <v>334033.94862465392</v>
      </c>
      <c r="Q37" s="40">
        <f t="shared" ca="1" si="21"/>
        <v>7078297.9341385961</v>
      </c>
      <c r="S37" s="40">
        <f t="shared" ca="1" si="18"/>
        <v>786.13411947819259</v>
      </c>
      <c r="T37" s="40">
        <f t="shared" ca="1" si="22"/>
        <v>90881.419885983312</v>
      </c>
      <c r="U37" s="40">
        <f t="shared" ca="1" si="23"/>
        <v>58847.652068290372</v>
      </c>
      <c r="V37" s="40">
        <f t="shared" ca="1" si="24"/>
        <v>6803111.6375822322</v>
      </c>
    </row>
    <row r="38" spans="5:22" x14ac:dyDescent="0.35">
      <c r="E38" s="4">
        <v>20</v>
      </c>
      <c r="F38" s="55">
        <f t="shared" ca="1" si="25"/>
        <v>0.29380655741585993</v>
      </c>
      <c r="G38" s="40">
        <f t="shared" ca="1" si="10"/>
        <v>63894.442295085697</v>
      </c>
      <c r="H38" s="40">
        <f t="shared" ca="1" si="11"/>
        <v>14020.57573200246</v>
      </c>
      <c r="I38" s="40">
        <f t="shared" ca="1" si="12"/>
        <v>8962.4012370682249</v>
      </c>
      <c r="J38" s="40">
        <f t="shared" ca="1" si="13"/>
        <v>4581.3342743445919</v>
      </c>
      <c r="K38" s="40">
        <f t="shared" ca="1" si="19"/>
        <v>91458.753538500969</v>
      </c>
      <c r="L38" s="55">
        <f t="shared" ca="1" si="20"/>
        <v>0.84974582835281998</v>
      </c>
      <c r="M38" s="40">
        <f t="shared" ca="1" si="14"/>
        <v>4783597.3395323856</v>
      </c>
      <c r="N38" s="40">
        <f t="shared" ca="1" si="15"/>
        <v>1049681.1046659336</v>
      </c>
      <c r="O38" s="40">
        <f t="shared" ca="1" si="16"/>
        <v>670989.79462817498</v>
      </c>
      <c r="P38" s="40">
        <f t="shared" ca="1" si="17"/>
        <v>342991.62273068138</v>
      </c>
      <c r="Q38" s="40">
        <f t="shared" ca="1" si="21"/>
        <v>6847259.8615571763</v>
      </c>
      <c r="S38" s="40">
        <f t="shared" ca="1" si="18"/>
        <v>3841.9288813986823</v>
      </c>
      <c r="T38" s="40">
        <f t="shared" ca="1" si="22"/>
        <v>90719.34814555505</v>
      </c>
      <c r="U38" s="40">
        <f t="shared" ca="1" si="23"/>
        <v>287634.41882557748</v>
      </c>
      <c r="V38" s="40">
        <f t="shared" ca="1" si="24"/>
        <v>6791902.6576520726</v>
      </c>
    </row>
    <row r="39" spans="5:22" x14ac:dyDescent="0.35">
      <c r="E39" s="4">
        <v>21</v>
      </c>
      <c r="F39" s="55">
        <f t="shared" ca="1" si="25"/>
        <v>8.7540766593820263E-2</v>
      </c>
      <c r="G39" s="40">
        <f t="shared" ca="1" si="10"/>
        <v>65624.237278475368</v>
      </c>
      <c r="H39" s="40">
        <f t="shared" ca="1" si="11"/>
        <v>13084.174636145428</v>
      </c>
      <c r="I39" s="40">
        <f t="shared" ca="1" si="12"/>
        <v>8976.2218664054035</v>
      </c>
      <c r="J39" s="40">
        <f t="shared" ca="1" si="13"/>
        <v>4406.3991529966434</v>
      </c>
      <c r="K39" s="40">
        <f t="shared" ca="1" si="19"/>
        <v>92091.032934022849</v>
      </c>
      <c r="L39" s="55">
        <f t="shared" ca="1" si="20"/>
        <v>0.40617082479805422</v>
      </c>
      <c r="M39" s="40">
        <f t="shared" ca="1" si="14"/>
        <v>4851211.4962170431</v>
      </c>
      <c r="N39" s="40">
        <f t="shared" ca="1" si="15"/>
        <v>967235.59839680663</v>
      </c>
      <c r="O39" s="40">
        <f t="shared" ca="1" si="16"/>
        <v>663558.96109109616</v>
      </c>
      <c r="P39" s="40">
        <f t="shared" ca="1" si="17"/>
        <v>325739.01220715244</v>
      </c>
      <c r="Q39" s="40">
        <f t="shared" ca="1" si="21"/>
        <v>6807745.067912099</v>
      </c>
      <c r="S39" s="40">
        <f t="shared" ca="1" si="18"/>
        <v>2292.453821389985</v>
      </c>
      <c r="T39" s="40">
        <f t="shared" ca="1" si="22"/>
        <v>89977.087602416184</v>
      </c>
      <c r="U39" s="40">
        <f t="shared" ca="1" si="23"/>
        <v>169467.54421969509</v>
      </c>
      <c r="V39" s="40">
        <f t="shared" ca="1" si="24"/>
        <v>6651473.5999246417</v>
      </c>
    </row>
    <row r="40" spans="5:22" x14ac:dyDescent="0.35">
      <c r="E40" s="4">
        <v>22</v>
      </c>
      <c r="F40" s="55">
        <f t="shared" ca="1" si="25"/>
        <v>0.47032024447642629</v>
      </c>
      <c r="G40" s="40">
        <f t="shared" ca="1" si="10"/>
        <v>63495.388752613217</v>
      </c>
      <c r="H40" s="40">
        <f t="shared" ca="1" si="11"/>
        <v>13431.87103100431</v>
      </c>
      <c r="I40" s="40">
        <f t="shared" ca="1" si="12"/>
        <v>9160.972097066373</v>
      </c>
      <c r="J40" s="40">
        <f t="shared" ca="1" si="13"/>
        <v>4470.1135287598172</v>
      </c>
      <c r="K40" s="40">
        <f t="shared" ca="1" si="19"/>
        <v>90558.345409443718</v>
      </c>
      <c r="L40" s="55">
        <f t="shared" ca="1" si="20"/>
        <v>0.15632941687066026</v>
      </c>
      <c r="M40" s="40">
        <f t="shared" ca="1" si="14"/>
        <v>4657503.780663033</v>
      </c>
      <c r="N40" s="40">
        <f t="shared" ca="1" si="15"/>
        <v>985252.49372075335</v>
      </c>
      <c r="O40" s="40">
        <f t="shared" ca="1" si="16"/>
        <v>671974.18607629475</v>
      </c>
      <c r="P40" s="40">
        <f t="shared" ca="1" si="17"/>
        <v>327891.06530724204</v>
      </c>
      <c r="Q40" s="40">
        <f t="shared" ca="1" si="21"/>
        <v>6642621.5257673226</v>
      </c>
      <c r="S40" s="40">
        <f t="shared" ca="1" si="18"/>
        <v>5057.8457279121394</v>
      </c>
      <c r="T40" s="40">
        <f t="shared" ca="1" si="22"/>
        <v>91146.077608596039</v>
      </c>
      <c r="U40" s="40">
        <f t="shared" ca="1" si="23"/>
        <v>371002.30524679873</v>
      </c>
      <c r="V40" s="40">
        <f t="shared" ca="1" si="24"/>
        <v>6685732.7657068791</v>
      </c>
    </row>
    <row r="41" spans="5:22" x14ac:dyDescent="0.35">
      <c r="E41" s="4">
        <v>23</v>
      </c>
      <c r="F41" s="55">
        <f t="shared" ca="1" si="25"/>
        <v>0.74577386180055361</v>
      </c>
      <c r="G41" s="40">
        <f t="shared" ca="1" si="10"/>
        <v>61752.273778481744</v>
      </c>
      <c r="H41" s="40">
        <f t="shared" ca="1" si="11"/>
        <v>13409.01130610234</v>
      </c>
      <c r="I41" s="40">
        <f t="shared" ca="1" si="12"/>
        <v>9104.7796777366566</v>
      </c>
      <c r="J41" s="40">
        <f t="shared" ca="1" si="13"/>
        <v>4640.4855938484561</v>
      </c>
      <c r="K41" s="40">
        <f t="shared" ca="1" si="19"/>
        <v>88906.550356169202</v>
      </c>
      <c r="L41" s="55">
        <f t="shared" ca="1" si="20"/>
        <v>0.33986556575360838</v>
      </c>
      <c r="M41" s="40">
        <f t="shared" ca="1" si="14"/>
        <v>4556953.0299129859</v>
      </c>
      <c r="N41" s="40">
        <f t="shared" ca="1" si="15"/>
        <v>989505.82643602963</v>
      </c>
      <c r="O41" s="40">
        <f t="shared" ca="1" si="16"/>
        <v>671878.95765564335</v>
      </c>
      <c r="P41" s="40">
        <f t="shared" ca="1" si="17"/>
        <v>342440.42515765637</v>
      </c>
      <c r="Q41" s="40">
        <f t="shared" ca="1" si="21"/>
        <v>6560778.2391623147</v>
      </c>
      <c r="S41" s="40">
        <f t="shared" ca="1" si="18"/>
        <v>7551.0874206839289</v>
      </c>
      <c r="T41" s="40">
        <f t="shared" ca="1" si="22"/>
        <v>91817.152183004684</v>
      </c>
      <c r="U41" s="40">
        <f t="shared" ca="1" si="23"/>
        <v>557225.64685244008</v>
      </c>
      <c r="V41" s="40">
        <f t="shared" ca="1" si="24"/>
        <v>6775563.4608570989</v>
      </c>
    </row>
    <row r="42" spans="5:22" x14ac:dyDescent="0.35">
      <c r="E42" s="4">
        <v>24</v>
      </c>
      <c r="F42" s="55">
        <f t="shared" ca="1" si="25"/>
        <v>0.41710067677432905</v>
      </c>
      <c r="G42" s="40">
        <f t="shared" ca="1" si="10"/>
        <v>62796.377317229868</v>
      </c>
      <c r="H42" s="40">
        <f t="shared" ca="1" si="11"/>
        <v>13465.44367917522</v>
      </c>
      <c r="I42" s="40">
        <f t="shared" ca="1" si="12"/>
        <v>8742.5889513290203</v>
      </c>
      <c r="J42" s="40">
        <f t="shared" ca="1" si="13"/>
        <v>4697.3944515877947</v>
      </c>
      <c r="K42" s="40">
        <f t="shared" ca="1" si="19"/>
        <v>89701.804399321903</v>
      </c>
      <c r="L42" s="55">
        <f t="shared" ca="1" si="20"/>
        <v>0.14956295692075905</v>
      </c>
      <c r="M42" s="40">
        <f t="shared" ca="1" si="14"/>
        <v>4604896.8141904008</v>
      </c>
      <c r="N42" s="40">
        <f t="shared" ca="1" si="15"/>
        <v>987429.23316503107</v>
      </c>
      <c r="O42" s="40">
        <f t="shared" ca="1" si="16"/>
        <v>641099.40301771427</v>
      </c>
      <c r="P42" s="40">
        <f t="shared" ca="1" si="17"/>
        <v>344462.81249375915</v>
      </c>
      <c r="Q42" s="40">
        <f t="shared" ca="1" si="21"/>
        <v>6577888.2628669059</v>
      </c>
      <c r="S42" s="40">
        <f t="shared" ca="1" si="18"/>
        <v>6018.6643121838424</v>
      </c>
      <c r="T42" s="40">
        <f t="shared" ca="1" si="22"/>
        <v>91023.07425991795</v>
      </c>
      <c r="U42" s="40">
        <f t="shared" ca="1" si="23"/>
        <v>441352.34070664126</v>
      </c>
      <c r="V42" s="40">
        <f t="shared" ca="1" si="24"/>
        <v>6674777.7910797875</v>
      </c>
    </row>
    <row r="43" spans="5:22" x14ac:dyDescent="0.35">
      <c r="E43" s="4">
        <v>25</v>
      </c>
      <c r="F43" s="55">
        <f t="shared" ca="1" si="25"/>
        <v>0.18939298934693138</v>
      </c>
      <c r="G43" s="40">
        <f t="shared" ca="1" si="10"/>
        <v>62455.843328589865</v>
      </c>
      <c r="H43" s="40">
        <f t="shared" ca="1" si="11"/>
        <v>13608.567722210864</v>
      </c>
      <c r="I43" s="40">
        <f t="shared" ca="1" si="12"/>
        <v>9089.5889011690324</v>
      </c>
      <c r="J43" s="40">
        <f t="shared" ca="1" si="13"/>
        <v>4552.2841168439145</v>
      </c>
      <c r="K43" s="40">
        <f t="shared" ca="1" si="19"/>
        <v>89706.284068813678</v>
      </c>
      <c r="L43" s="55">
        <f t="shared" ca="1" si="20"/>
        <v>0.88565937723317989</v>
      </c>
      <c r="M43" s="40">
        <f t="shared" ca="1" si="14"/>
        <v>4683687.8712174753</v>
      </c>
      <c r="N43" s="40">
        <f t="shared" ca="1" si="15"/>
        <v>1020533.5511975023</v>
      </c>
      <c r="O43" s="40">
        <f t="shared" ca="1" si="16"/>
        <v>681646.3443904887</v>
      </c>
      <c r="P43" s="40">
        <f t="shared" ca="1" si="17"/>
        <v>341384.83715962654</v>
      </c>
      <c r="Q43" s="40">
        <f t="shared" ca="1" si="21"/>
        <v>6727252.6039650925</v>
      </c>
      <c r="S43" s="40">
        <f t="shared" ca="1" si="18"/>
        <v>5257.1933690858114</v>
      </c>
      <c r="T43" s="40">
        <f t="shared" ca="1" si="22"/>
        <v>90411.193321055573</v>
      </c>
      <c r="U43" s="40">
        <f t="shared" ca="1" si="23"/>
        <v>394247.38354562689</v>
      </c>
      <c r="V43" s="40">
        <f t="shared" ca="1" si="24"/>
        <v>6780115.1503510932</v>
      </c>
    </row>
    <row r="44" spans="5:22" x14ac:dyDescent="0.35">
      <c r="E44" s="4">
        <v>26</v>
      </c>
      <c r="F44" s="55">
        <f t="shared" ca="1" si="25"/>
        <v>0.71247337712930214</v>
      </c>
      <c r="G44" s="40">
        <f t="shared" ca="1" si="10"/>
        <v>63189.911002688496</v>
      </c>
      <c r="H44" s="40">
        <f t="shared" ca="1" si="11"/>
        <v>13911.121279260415</v>
      </c>
      <c r="I44" s="40">
        <f t="shared" ca="1" si="12"/>
        <v>8860.9568198818561</v>
      </c>
      <c r="J44" s="40">
        <f t="shared" ca="1" si="13"/>
        <v>4708.6803471845878</v>
      </c>
      <c r="K44" s="40">
        <f t="shared" ca="1" si="19"/>
        <v>90670.66944901536</v>
      </c>
      <c r="L44" s="55">
        <f t="shared" ca="1" si="20"/>
        <v>0.32810217283529253</v>
      </c>
      <c r="M44" s="40">
        <f t="shared" ca="1" si="14"/>
        <v>4661528.3701977218</v>
      </c>
      <c r="N44" s="40">
        <f t="shared" ca="1" si="15"/>
        <v>1026225.317864028</v>
      </c>
      <c r="O44" s="40">
        <f t="shared" ca="1" si="16"/>
        <v>653673.99554050411</v>
      </c>
      <c r="P44" s="40">
        <f t="shared" ca="1" si="17"/>
        <v>347359.99269977666</v>
      </c>
      <c r="Q44" s="40">
        <f t="shared" ca="1" si="21"/>
        <v>6688787.6763020307</v>
      </c>
      <c r="S44" s="40">
        <f t="shared" ca="1" si="18"/>
        <v>5763.3793312817452</v>
      </c>
      <c r="T44" s="40">
        <f t="shared" ca="1" si="22"/>
        <v>91725.368433112511</v>
      </c>
      <c r="U44" s="40">
        <f t="shared" ca="1" si="23"/>
        <v>425165.28089172294</v>
      </c>
      <c r="V44" s="40">
        <f t="shared" ca="1" si="24"/>
        <v>6766592.9644939769</v>
      </c>
    </row>
    <row r="45" spans="5:22" x14ac:dyDescent="0.35">
      <c r="E45" s="4">
        <v>27</v>
      </c>
      <c r="F45" s="55">
        <f t="shared" ca="1" si="25"/>
        <v>0.98076533467285776</v>
      </c>
      <c r="G45" s="40">
        <f t="shared" ca="1" si="10"/>
        <v>68171.682490244042</v>
      </c>
      <c r="H45" s="40">
        <f t="shared" ca="1" si="11"/>
        <v>14170.596741943145</v>
      </c>
      <c r="I45" s="40">
        <f t="shared" ca="1" si="12"/>
        <v>9268.9687449613248</v>
      </c>
      <c r="J45" s="40">
        <f t="shared" ca="1" si="13"/>
        <v>4683.6579937072693</v>
      </c>
      <c r="K45" s="40">
        <f t="shared" ca="1" si="19"/>
        <v>96294.905970855776</v>
      </c>
      <c r="L45" s="55">
        <f t="shared" ca="1" si="20"/>
        <v>0.75782075099367063</v>
      </c>
      <c r="M45" s="40">
        <f t="shared" ca="1" si="14"/>
        <v>5086847.4542559013</v>
      </c>
      <c r="N45" s="40">
        <f t="shared" ca="1" si="15"/>
        <v>1057384.2588138597</v>
      </c>
      <c r="O45" s="40">
        <f t="shared" ca="1" si="16"/>
        <v>691633.65698993253</v>
      </c>
      <c r="P45" s="40">
        <f t="shared" ca="1" si="17"/>
        <v>349486.07503276301</v>
      </c>
      <c r="Q45" s="40">
        <f t="shared" ca="1" si="21"/>
        <v>7185351.4450924564</v>
      </c>
      <c r="S45" s="40">
        <f t="shared" ca="1" si="18"/>
        <v>1490.7164019632728</v>
      </c>
      <c r="T45" s="40">
        <f t="shared" ca="1" si="22"/>
        <v>93101.964379111785</v>
      </c>
      <c r="U45" s="40">
        <f t="shared" ca="1" si="23"/>
        <v>111234.55747816685</v>
      </c>
      <c r="V45" s="40">
        <f t="shared" ca="1" si="24"/>
        <v>6947099.9275378603</v>
      </c>
    </row>
    <row r="46" spans="5:22" x14ac:dyDescent="0.35">
      <c r="E46" s="4">
        <v>28</v>
      </c>
      <c r="F46" s="55">
        <f t="shared" ca="1" si="25"/>
        <v>0.8116604227132761</v>
      </c>
      <c r="G46" s="40">
        <f t="shared" ca="1" si="10"/>
        <v>64269.481033950717</v>
      </c>
      <c r="H46" s="40">
        <f t="shared" ca="1" si="11"/>
        <v>13478.901762318179</v>
      </c>
      <c r="I46" s="40">
        <f t="shared" ca="1" si="12"/>
        <v>9104.4661567417679</v>
      </c>
      <c r="J46" s="40">
        <f t="shared" ca="1" si="13"/>
        <v>4388.1110951115215</v>
      </c>
      <c r="K46" s="40">
        <f t="shared" ca="1" si="19"/>
        <v>91240.960048122186</v>
      </c>
      <c r="L46" s="55">
        <f t="shared" ca="1" si="20"/>
        <v>0.26335245831550225</v>
      </c>
      <c r="M46" s="40">
        <f t="shared" ca="1" si="14"/>
        <v>4732220.6567573613</v>
      </c>
      <c r="N46" s="40">
        <f t="shared" ca="1" si="15"/>
        <v>992463.86191216379</v>
      </c>
      <c r="O46" s="40">
        <f t="shared" ca="1" si="16"/>
        <v>670370.16827508155</v>
      </c>
      <c r="P46" s="40">
        <f t="shared" ca="1" si="17"/>
        <v>323100.63243646565</v>
      </c>
      <c r="Q46" s="40">
        <f t="shared" ca="1" si="21"/>
        <v>6718155.3193810722</v>
      </c>
      <c r="S46" s="40">
        <f t="shared" ca="1" si="18"/>
        <v>5167.5116309274272</v>
      </c>
      <c r="T46" s="40">
        <f t="shared" ca="1" si="22"/>
        <v>92020.360583938091</v>
      </c>
      <c r="U46" s="40">
        <f t="shared" ca="1" si="23"/>
        <v>380488.60657503729</v>
      </c>
      <c r="V46" s="40">
        <f t="shared" ca="1" si="24"/>
        <v>6775543.2935196441</v>
      </c>
    </row>
    <row r="47" spans="5:22" x14ac:dyDescent="0.35">
      <c r="E47" s="4">
        <v>29</v>
      </c>
      <c r="F47" s="55">
        <f t="shared" ca="1" si="25"/>
        <v>0.81772286720482934</v>
      </c>
      <c r="G47" s="40">
        <f t="shared" ca="1" si="10"/>
        <v>65170.655436420835</v>
      </c>
      <c r="H47" s="40">
        <f t="shared" ca="1" si="11"/>
        <v>14104.416684023534</v>
      </c>
      <c r="I47" s="40">
        <f t="shared" ca="1" si="12"/>
        <v>9319.7019987225976</v>
      </c>
      <c r="J47" s="40">
        <f t="shared" ca="1" si="13"/>
        <v>4374.4839227041612</v>
      </c>
      <c r="K47" s="40">
        <f t="shared" ca="1" si="19"/>
        <v>92969.25804187113</v>
      </c>
      <c r="L47" s="55">
        <f t="shared" ca="1" si="20"/>
        <v>0.75027359497113555</v>
      </c>
      <c r="M47" s="40">
        <f t="shared" ca="1" si="14"/>
        <v>4861759.2491216557</v>
      </c>
      <c r="N47" s="40">
        <f t="shared" ca="1" si="15"/>
        <v>1052195.6209864258</v>
      </c>
      <c r="O47" s="40">
        <f t="shared" ca="1" si="16"/>
        <v>695253.82379422022</v>
      </c>
      <c r="P47" s="40">
        <f t="shared" ca="1" si="17"/>
        <v>326338.40382485121</v>
      </c>
      <c r="Q47" s="40">
        <f t="shared" ca="1" si="21"/>
        <v>6935547.0977271525</v>
      </c>
      <c r="S47" s="40">
        <f t="shared" ca="1" si="18"/>
        <v>3446.2825286374828</v>
      </c>
      <c r="T47" s="40">
        <f t="shared" ca="1" si="22"/>
        <v>92041.056647804449</v>
      </c>
      <c r="U47" s="40">
        <f t="shared" ca="1" si="23"/>
        <v>257094.17599820645</v>
      </c>
      <c r="V47" s="40">
        <f t="shared" ca="1" si="24"/>
        <v>6866302.8699005079</v>
      </c>
    </row>
    <row r="48" spans="5:22" x14ac:dyDescent="0.35">
      <c r="E48" s="4">
        <v>30</v>
      </c>
      <c r="F48" s="55">
        <f t="shared" ca="1" si="25"/>
        <v>0.19563884877096838</v>
      </c>
      <c r="G48" s="40">
        <f t="shared" ca="1" si="10"/>
        <v>62592.068273364668</v>
      </c>
      <c r="H48" s="40">
        <f t="shared" ca="1" si="11"/>
        <v>13678.777464719622</v>
      </c>
      <c r="I48" s="40">
        <f t="shared" ca="1" si="12"/>
        <v>8850.1996804964383</v>
      </c>
      <c r="J48" s="40">
        <f t="shared" ca="1" si="13"/>
        <v>4602.9763676342591</v>
      </c>
      <c r="K48" s="40">
        <f t="shared" ca="1" si="19"/>
        <v>89724.021786214988</v>
      </c>
      <c r="L48" s="55">
        <f t="shared" ca="1" si="20"/>
        <v>0.54613874423374309</v>
      </c>
      <c r="M48" s="40">
        <f t="shared" ca="1" si="14"/>
        <v>4643448.3281267807</v>
      </c>
      <c r="N48" s="40">
        <f t="shared" ca="1" si="15"/>
        <v>1014772.2882708991</v>
      </c>
      <c r="O48" s="40">
        <f t="shared" ca="1" si="16"/>
        <v>656559.94511172024</v>
      </c>
      <c r="P48" s="40">
        <f t="shared" ca="1" si="17"/>
        <v>341475.90115333674</v>
      </c>
      <c r="Q48" s="40">
        <f t="shared" ca="1" si="21"/>
        <v>6656256.462662736</v>
      </c>
      <c r="S48" s="40">
        <f t="shared" ca="1" si="18"/>
        <v>5310.974630044966</v>
      </c>
      <c r="T48" s="40">
        <f t="shared" ca="1" si="22"/>
        <v>90432.020048625694</v>
      </c>
      <c r="U48" s="40">
        <f t="shared" ca="1" si="23"/>
        <v>393999.38277962845</v>
      </c>
      <c r="V48" s="40">
        <f t="shared" ca="1" si="24"/>
        <v>6708779.9442890277</v>
      </c>
    </row>
    <row r="49" spans="5:22" x14ac:dyDescent="0.35">
      <c r="E49" s="4">
        <v>31</v>
      </c>
      <c r="F49" s="55">
        <f t="shared" ca="1" si="25"/>
        <v>0.87683072916501126</v>
      </c>
      <c r="G49" s="40">
        <f t="shared" ca="1" si="10"/>
        <v>67580.991007410368</v>
      </c>
      <c r="H49" s="40">
        <f t="shared" ca="1" si="11"/>
        <v>13569.078115798698</v>
      </c>
      <c r="I49" s="40">
        <f t="shared" ca="1" si="12"/>
        <v>9240.4212942980957</v>
      </c>
      <c r="J49" s="40">
        <f t="shared" ca="1" si="13"/>
        <v>4678.5245630063309</v>
      </c>
      <c r="K49" s="40">
        <f t="shared" ca="1" si="19"/>
        <v>95069.014980513486</v>
      </c>
      <c r="L49" s="55">
        <f t="shared" ca="1" si="20"/>
        <v>3.5003834104691545E-2</v>
      </c>
      <c r="M49" s="40">
        <f t="shared" ca="1" si="14"/>
        <v>4917017.9356592149</v>
      </c>
      <c r="N49" s="40">
        <f t="shared" ca="1" si="15"/>
        <v>987250.9927891891</v>
      </c>
      <c r="O49" s="40">
        <f t="shared" ca="1" si="16"/>
        <v>672309.12953213451</v>
      </c>
      <c r="P49" s="40">
        <f t="shared" ca="1" si="17"/>
        <v>340397.33430665213</v>
      </c>
      <c r="Q49" s="40">
        <f t="shared" ca="1" si="21"/>
        <v>6916975.3922871901</v>
      </c>
      <c r="S49" s="40">
        <f t="shared" ca="1" si="18"/>
        <v>1880.9431427798499</v>
      </c>
      <c r="T49" s="40">
        <f t="shared" ca="1" si="22"/>
        <v>92271.433560287012</v>
      </c>
      <c r="U49" s="40">
        <f t="shared" ca="1" si="23"/>
        <v>136852.55322742465</v>
      </c>
      <c r="V49" s="40">
        <f t="shared" ca="1" si="24"/>
        <v>6713430.611207963</v>
      </c>
    </row>
    <row r="50" spans="5:22" x14ac:dyDescent="0.35">
      <c r="E50" s="4">
        <v>32</v>
      </c>
      <c r="F50" s="55">
        <f t="shared" ca="1" si="25"/>
        <v>0.16419831856112743</v>
      </c>
      <c r="G50" s="40">
        <f t="shared" ca="1" si="10"/>
        <v>64060.361033174711</v>
      </c>
      <c r="H50" s="40">
        <f t="shared" ca="1" si="11"/>
        <v>13507.755919616911</v>
      </c>
      <c r="I50" s="40">
        <f t="shared" ca="1" si="12"/>
        <v>9130.7022288900953</v>
      </c>
      <c r="J50" s="40">
        <f t="shared" ca="1" si="13"/>
        <v>4353.2473258990358</v>
      </c>
      <c r="K50" s="40">
        <f t="shared" ca="1" si="19"/>
        <v>91052.066507580748</v>
      </c>
      <c r="L50" s="55">
        <f t="shared" ca="1" si="20"/>
        <v>0.78367224666240687</v>
      </c>
      <c r="M50" s="40">
        <f t="shared" ca="1" si="14"/>
        <v>4784119.3566450449</v>
      </c>
      <c r="N50" s="40">
        <f t="shared" ca="1" si="15"/>
        <v>1008778.5257159262</v>
      </c>
      <c r="O50" s="40">
        <f t="shared" ca="1" si="16"/>
        <v>681893.89770022559</v>
      </c>
      <c r="P50" s="40">
        <f t="shared" ca="1" si="17"/>
        <v>325106.73465158173</v>
      </c>
      <c r="Q50" s="40">
        <f t="shared" ca="1" si="21"/>
        <v>6799898.5147127779</v>
      </c>
      <c r="S50" s="40">
        <f t="shared" ca="1" si="18"/>
        <v>3623.7021341626623</v>
      </c>
      <c r="T50" s="40">
        <f t="shared" ca="1" si="22"/>
        <v>90322.52131584438</v>
      </c>
      <c r="U50" s="40">
        <f t="shared" ca="1" si="23"/>
        <v>270623.25661551772</v>
      </c>
      <c r="V50" s="40">
        <f t="shared" ca="1" si="24"/>
        <v>6745415.0366767142</v>
      </c>
    </row>
    <row r="51" spans="5:22" x14ac:dyDescent="0.35">
      <c r="E51" s="4">
        <v>33</v>
      </c>
      <c r="F51" s="55">
        <f t="shared" ca="1" si="25"/>
        <v>0.42347378271453162</v>
      </c>
      <c r="G51" s="40">
        <f t="shared" ca="1" si="10"/>
        <v>65313.580576220484</v>
      </c>
      <c r="H51" s="40">
        <f t="shared" ca="1" si="11"/>
        <v>13517.872028721426</v>
      </c>
      <c r="I51" s="40">
        <f t="shared" ca="1" si="12"/>
        <v>9020.6905306498647</v>
      </c>
      <c r="J51" s="40">
        <f t="shared" ca="1" si="13"/>
        <v>4316.5700990792402</v>
      </c>
      <c r="K51" s="40">
        <f t="shared" ca="1" si="19"/>
        <v>92168.713234671013</v>
      </c>
      <c r="L51" s="55">
        <f t="shared" ca="1" si="20"/>
        <v>0.93616198091371916</v>
      </c>
      <c r="M51" s="40">
        <f t="shared" ca="1" si="14"/>
        <v>4913461.5005816976</v>
      </c>
      <c r="N51" s="40">
        <f t="shared" ca="1" si="15"/>
        <v>1016933.1277957086</v>
      </c>
      <c r="O51" s="40">
        <f t="shared" ca="1" si="16"/>
        <v>678615.61470030854</v>
      </c>
      <c r="P51" s="40">
        <f t="shared" ca="1" si="17"/>
        <v>324730.336467113</v>
      </c>
      <c r="Q51" s="40">
        <f t="shared" ca="1" si="21"/>
        <v>6933740.5795448273</v>
      </c>
      <c r="S51" s="40">
        <f t="shared" ca="1" si="18"/>
        <v>3185.8005638374889</v>
      </c>
      <c r="T51" s="40">
        <f t="shared" ca="1" si="22"/>
        <v>91037.943699429263</v>
      </c>
      <c r="U51" s="40">
        <f t="shared" ca="1" si="23"/>
        <v>239663.9149292951</v>
      </c>
      <c r="V51" s="40">
        <f t="shared" ca="1" si="24"/>
        <v>6848674.158007009</v>
      </c>
    </row>
    <row r="52" spans="5:22" x14ac:dyDescent="0.35">
      <c r="E52" s="4">
        <v>34</v>
      </c>
      <c r="F52" s="55">
        <f t="shared" ca="1" si="25"/>
        <v>0.19003359272615161</v>
      </c>
      <c r="G52" s="40">
        <f t="shared" ca="1" si="10"/>
        <v>65426.526730351761</v>
      </c>
      <c r="H52" s="40">
        <f t="shared" ca="1" si="11"/>
        <v>13872.465732067014</v>
      </c>
      <c r="I52" s="40">
        <f t="shared" ca="1" si="12"/>
        <v>8818.160592262826</v>
      </c>
      <c r="J52" s="40">
        <f t="shared" ca="1" si="13"/>
        <v>4620.1852199177047</v>
      </c>
      <c r="K52" s="40">
        <f t="shared" ca="1" si="19"/>
        <v>92737.3382745993</v>
      </c>
      <c r="L52" s="55">
        <f t="shared" ca="1" si="20"/>
        <v>0.74923351344485012</v>
      </c>
      <c r="M52" s="40">
        <f t="shared" ca="1" si="14"/>
        <v>4880688.7634318834</v>
      </c>
      <c r="N52" s="40">
        <f t="shared" ca="1" si="15"/>
        <v>1034858.3518523162</v>
      </c>
      <c r="O52" s="40">
        <f t="shared" ca="1" si="16"/>
        <v>657817.24122654833</v>
      </c>
      <c r="P52" s="40">
        <f t="shared" ca="1" si="17"/>
        <v>344656.62804877997</v>
      </c>
      <c r="Q52" s="40">
        <f t="shared" ca="1" si="21"/>
        <v>6918020.9845595285</v>
      </c>
      <c r="S52" s="40">
        <f t="shared" ca="1" si="18"/>
        <v>2296.1955278334844</v>
      </c>
      <c r="T52" s="40">
        <f t="shared" ca="1" si="22"/>
        <v>90413.348582515071</v>
      </c>
      <c r="U52" s="40">
        <f t="shared" ca="1" si="23"/>
        <v>171291.6193385584</v>
      </c>
      <c r="V52" s="40">
        <f t="shared" ca="1" si="24"/>
        <v>6744655.9758493062</v>
      </c>
    </row>
    <row r="53" spans="5:22" x14ac:dyDescent="0.35">
      <c r="E53" s="4">
        <v>35</v>
      </c>
      <c r="F53" s="55">
        <f t="shared" ca="1" si="25"/>
        <v>0.19123866724043381</v>
      </c>
      <c r="G53" s="40">
        <f t="shared" ca="1" si="10"/>
        <v>62741.083435712011</v>
      </c>
      <c r="H53" s="40">
        <f t="shared" ca="1" si="11"/>
        <v>13825.139229567581</v>
      </c>
      <c r="I53" s="40">
        <f t="shared" ca="1" si="12"/>
        <v>8894.1068939308079</v>
      </c>
      <c r="J53" s="40">
        <f t="shared" ca="1" si="13"/>
        <v>4561.5243965080235</v>
      </c>
      <c r="K53" s="40">
        <f t="shared" ca="1" si="19"/>
        <v>90021.853955718427</v>
      </c>
      <c r="L53" s="55">
        <f t="shared" ca="1" si="20"/>
        <v>0.90785820389733729</v>
      </c>
      <c r="M53" s="40">
        <f t="shared" ca="1" si="14"/>
        <v>4710839.6784305312</v>
      </c>
      <c r="N53" s="40">
        <f t="shared" ca="1" si="15"/>
        <v>1038044.1470891596</v>
      </c>
      <c r="O53" s="40">
        <f t="shared" ca="1" si="16"/>
        <v>667803.44497977186</v>
      </c>
      <c r="P53" s="40">
        <f t="shared" ca="1" si="17"/>
        <v>342496.63768107066</v>
      </c>
      <c r="Q53" s="40">
        <f t="shared" ca="1" si="21"/>
        <v>6759183.908180533</v>
      </c>
      <c r="S53" s="40">
        <f t="shared" ca="1" si="18"/>
        <v>4957.0613404327705</v>
      </c>
      <c r="T53" s="40">
        <f t="shared" ca="1" si="22"/>
        <v>90417.390899643171</v>
      </c>
      <c r="U53" s="40">
        <f t="shared" ca="1" si="23"/>
        <v>372195.0589975451</v>
      </c>
      <c r="V53" s="40">
        <f t="shared" ca="1" si="24"/>
        <v>6788882.3294970077</v>
      </c>
    </row>
    <row r="54" spans="5:22" x14ac:dyDescent="0.35">
      <c r="E54" s="4">
        <v>36</v>
      </c>
      <c r="F54" s="55">
        <f t="shared" ca="1" si="25"/>
        <v>0.5106737480365281</v>
      </c>
      <c r="G54" s="40">
        <f t="shared" ca="1" si="10"/>
        <v>61562.819544064303</v>
      </c>
      <c r="H54" s="40">
        <f t="shared" ca="1" si="11"/>
        <v>13433.288601023554</v>
      </c>
      <c r="I54" s="40">
        <f t="shared" ca="1" si="12"/>
        <v>9666.5446684036779</v>
      </c>
      <c r="J54" s="40">
        <f t="shared" ca="1" si="13"/>
        <v>4424.779747929364</v>
      </c>
      <c r="K54" s="40">
        <f t="shared" ca="1" si="19"/>
        <v>89087.432561420894</v>
      </c>
      <c r="L54" s="55">
        <f t="shared" ca="1" si="20"/>
        <v>0.87345467865411253</v>
      </c>
      <c r="M54" s="40">
        <f t="shared" ca="1" si="14"/>
        <v>4613940.6399187269</v>
      </c>
      <c r="N54" s="40">
        <f t="shared" ca="1" si="15"/>
        <v>1006782.9359189172</v>
      </c>
      <c r="O54" s="40">
        <f t="shared" ca="1" si="16"/>
        <v>724477.26766662847</v>
      </c>
      <c r="P54" s="40">
        <f t="shared" ca="1" si="17"/>
        <v>331623.39302942221</v>
      </c>
      <c r="Q54" s="40">
        <f t="shared" ca="1" si="21"/>
        <v>6676824.2365336949</v>
      </c>
      <c r="S54" s="40">
        <f t="shared" ca="1" si="18"/>
        <v>6575.7545127349804</v>
      </c>
      <c r="T54" s="40">
        <f t="shared" ca="1" si="22"/>
        <v>91238.407326226501</v>
      </c>
      <c r="U54" s="40">
        <f t="shared" ca="1" si="23"/>
        <v>492832.21933525283</v>
      </c>
      <c r="V54" s="40">
        <f t="shared" ca="1" si="24"/>
        <v>6838033.0628395248</v>
      </c>
    </row>
    <row r="55" spans="5:22" x14ac:dyDescent="0.35">
      <c r="E55" s="4">
        <v>37</v>
      </c>
      <c r="F55" s="55">
        <f t="shared" ca="1" si="25"/>
        <v>0.92746444784107551</v>
      </c>
      <c r="G55" s="40">
        <f t="shared" ca="1" si="10"/>
        <v>63022.868870402257</v>
      </c>
      <c r="H55" s="40">
        <f t="shared" ca="1" si="11"/>
        <v>13835.101327734252</v>
      </c>
      <c r="I55" s="40">
        <f t="shared" ca="1" si="12"/>
        <v>9374.1070793873005</v>
      </c>
      <c r="J55" s="40">
        <f t="shared" ca="1" si="13"/>
        <v>4730.5738988172097</v>
      </c>
      <c r="K55" s="40">
        <f t="shared" ca="1" si="19"/>
        <v>90962.651176341024</v>
      </c>
      <c r="L55" s="55">
        <f t="shared" ca="1" si="20"/>
        <v>0.72482708396334172</v>
      </c>
      <c r="M55" s="40">
        <f t="shared" ca="1" si="14"/>
        <v>4697885.7516225567</v>
      </c>
      <c r="N55" s="40">
        <f t="shared" ca="1" si="15"/>
        <v>1031303.8197843977</v>
      </c>
      <c r="O55" s="40">
        <f t="shared" ca="1" si="16"/>
        <v>698769.90482608369</v>
      </c>
      <c r="P55" s="40">
        <f t="shared" ca="1" si="17"/>
        <v>352629.07123366388</v>
      </c>
      <c r="Q55" s="40">
        <f t="shared" ca="1" si="21"/>
        <v>6780588.5474667028</v>
      </c>
      <c r="S55" s="40">
        <f t="shared" ca="1" si="18"/>
        <v>6311.0603299169798</v>
      </c>
      <c r="T55" s="40">
        <f t="shared" ca="1" si="22"/>
        <v>92543.137607440789</v>
      </c>
      <c r="U55" s="40">
        <f t="shared" ca="1" si="23"/>
        <v>470442.57002193329</v>
      </c>
      <c r="V55" s="40">
        <f t="shared" ca="1" si="24"/>
        <v>6898402.046254972</v>
      </c>
    </row>
    <row r="56" spans="5:22" x14ac:dyDescent="0.35">
      <c r="E56" s="4">
        <v>38</v>
      </c>
      <c r="F56" s="55">
        <f t="shared" ca="1" si="25"/>
        <v>0.60552226628411188</v>
      </c>
      <c r="G56" s="40">
        <f t="shared" ca="1" si="10"/>
        <v>64019.590353905151</v>
      </c>
      <c r="H56" s="40">
        <f t="shared" ca="1" si="11"/>
        <v>14103.808034967224</v>
      </c>
      <c r="I56" s="40">
        <f t="shared" ca="1" si="12"/>
        <v>9188.5245639483946</v>
      </c>
      <c r="J56" s="40">
        <f t="shared" ca="1" si="13"/>
        <v>4723.6846758521287</v>
      </c>
      <c r="K56" s="40">
        <f t="shared" ca="1" si="19"/>
        <v>92035.607628672893</v>
      </c>
      <c r="L56" s="55">
        <f t="shared" ca="1" si="20"/>
        <v>0.61821435766001476</v>
      </c>
      <c r="M56" s="40">
        <f t="shared" ca="1" si="14"/>
        <v>4758120.8849594379</v>
      </c>
      <c r="N56" s="40">
        <f t="shared" ca="1" si="15"/>
        <v>1048235.7540505999</v>
      </c>
      <c r="O56" s="40">
        <f t="shared" ca="1" si="16"/>
        <v>682917.68797640817</v>
      </c>
      <c r="P56" s="40">
        <f t="shared" ca="1" si="17"/>
        <v>351077.89015653793</v>
      </c>
      <c r="Q56" s="40">
        <f t="shared" ca="1" si="21"/>
        <v>6840352.2171429843</v>
      </c>
      <c r="S56" s="40">
        <f t="shared" ca="1" si="18"/>
        <v>4146.2270448688469</v>
      </c>
      <c r="T56" s="40">
        <f t="shared" ca="1" si="22"/>
        <v>91458.149997689616</v>
      </c>
      <c r="U56" s="40">
        <f t="shared" ca="1" si="23"/>
        <v>308159.57095187355</v>
      </c>
      <c r="V56" s="40">
        <f t="shared" ca="1" si="24"/>
        <v>6797433.8979383195</v>
      </c>
    </row>
    <row r="57" spans="5:22" x14ac:dyDescent="0.35">
      <c r="E57" s="4">
        <v>39</v>
      </c>
      <c r="F57" s="55">
        <f t="shared" ca="1" si="25"/>
        <v>0.70419564184024652</v>
      </c>
      <c r="G57" s="40">
        <f t="shared" ca="1" si="10"/>
        <v>63320.679057622685</v>
      </c>
      <c r="H57" s="40">
        <f t="shared" ca="1" si="11"/>
        <v>13900.485730635801</v>
      </c>
      <c r="I57" s="40">
        <f t="shared" ca="1" si="12"/>
        <v>9347.807895405298</v>
      </c>
      <c r="J57" s="40">
        <f t="shared" ca="1" si="13"/>
        <v>4619.189389008</v>
      </c>
      <c r="K57" s="40">
        <f t="shared" ca="1" si="19"/>
        <v>91188.162072671767</v>
      </c>
      <c r="L57" s="55">
        <f t="shared" ca="1" si="20"/>
        <v>0.7792418496290715</v>
      </c>
      <c r="M57" s="40">
        <f t="shared" ca="1" si="14"/>
        <v>4728174.0827892786</v>
      </c>
      <c r="N57" s="40">
        <f t="shared" ca="1" si="15"/>
        <v>1037953.4355587803</v>
      </c>
      <c r="O57" s="40">
        <f t="shared" ca="1" si="16"/>
        <v>698003.61713947321</v>
      </c>
      <c r="P57" s="40">
        <f t="shared" ca="1" si="17"/>
        <v>344916.25607375224</v>
      </c>
      <c r="Q57" s="40">
        <f t="shared" ca="1" si="21"/>
        <v>6809047.3915612847</v>
      </c>
      <c r="S57" s="40">
        <f t="shared" ca="1" si="18"/>
        <v>5134.3961288619048</v>
      </c>
      <c r="T57" s="40">
        <f t="shared" ca="1" si="22"/>
        <v>91703.368812525674</v>
      </c>
      <c r="U57" s="40">
        <f t="shared" ca="1" si="23"/>
        <v>383386.89774894353</v>
      </c>
      <c r="V57" s="40">
        <f t="shared" ca="1" si="24"/>
        <v>6847518.0332364757</v>
      </c>
    </row>
    <row r="58" spans="5:22" x14ac:dyDescent="0.35">
      <c r="E58" s="4">
        <v>40</v>
      </c>
      <c r="F58" s="55">
        <f t="shared" ca="1" si="25"/>
        <v>0.13235179080975912</v>
      </c>
      <c r="G58" s="40">
        <f t="shared" ca="1" si="10"/>
        <v>64787.610906704162</v>
      </c>
      <c r="H58" s="40">
        <f t="shared" ca="1" si="11"/>
        <v>13525.413384317009</v>
      </c>
      <c r="I58" s="40">
        <f t="shared" ca="1" si="12"/>
        <v>9129.5618575825556</v>
      </c>
      <c r="J58" s="40">
        <f t="shared" ca="1" si="13"/>
        <v>4400.3694240649365</v>
      </c>
      <c r="K58" s="40">
        <f t="shared" ca="1" si="19"/>
        <v>91842.955572668652</v>
      </c>
      <c r="L58" s="55">
        <f t="shared" ca="1" si="20"/>
        <v>0.57460315092508352</v>
      </c>
      <c r="M58" s="40">
        <f t="shared" ca="1" si="14"/>
        <v>4809792.4808955183</v>
      </c>
      <c r="N58" s="40">
        <f t="shared" ca="1" si="15"/>
        <v>1004118.3906375499</v>
      </c>
      <c r="O58" s="40">
        <f t="shared" ca="1" si="16"/>
        <v>677773.0705289396</v>
      </c>
      <c r="P58" s="40">
        <f t="shared" ca="1" si="17"/>
        <v>326680.72603430349</v>
      </c>
      <c r="Q58" s="40">
        <f t="shared" ca="1" si="21"/>
        <v>6818364.6680963105</v>
      </c>
      <c r="S58" s="40">
        <f t="shared" ca="1" si="18"/>
        <v>2754.06513482423</v>
      </c>
      <c r="T58" s="40">
        <f t="shared" ca="1" si="22"/>
        <v>90196.651283427942</v>
      </c>
      <c r="U58" s="40">
        <f t="shared" ca="1" si="23"/>
        <v>204460.10575153574</v>
      </c>
      <c r="V58" s="40">
        <f t="shared" ca="1" si="24"/>
        <v>6696144.0478135431</v>
      </c>
    </row>
    <row r="59" spans="5:22" x14ac:dyDescent="0.35">
      <c r="E59" s="4">
        <v>41</v>
      </c>
      <c r="F59" s="55">
        <f t="shared" ca="1" si="25"/>
        <v>0.3438082962035196</v>
      </c>
      <c r="G59" s="40">
        <f t="shared" ca="1" si="10"/>
        <v>64098.207953252611</v>
      </c>
      <c r="H59" s="40">
        <f t="shared" ca="1" si="11"/>
        <v>13863.426461826743</v>
      </c>
      <c r="I59" s="40">
        <f t="shared" ca="1" si="12"/>
        <v>9467.5627674020689</v>
      </c>
      <c r="J59" s="40">
        <f t="shared" ca="1" si="13"/>
        <v>4499.8167604462997</v>
      </c>
      <c r="K59" s="40">
        <f t="shared" ca="1" si="19"/>
        <v>91929.013942927719</v>
      </c>
      <c r="L59" s="55">
        <f t="shared" ca="1" si="20"/>
        <v>0.48326166579805641</v>
      </c>
      <c r="M59" s="40">
        <f t="shared" ca="1" si="14"/>
        <v>4747683.8125919895</v>
      </c>
      <c r="N59" s="40">
        <f t="shared" ca="1" si="15"/>
        <v>1026848.7606997807</v>
      </c>
      <c r="O59" s="40">
        <f t="shared" ca="1" si="16"/>
        <v>701251.9683588522</v>
      </c>
      <c r="P59" s="40">
        <f t="shared" ca="1" si="17"/>
        <v>333296.48168606783</v>
      </c>
      <c r="Q59" s="40">
        <f t="shared" ca="1" si="21"/>
        <v>6809081.0233366899</v>
      </c>
      <c r="S59" s="40">
        <f t="shared" ca="1" si="18"/>
        <v>3418.0389580950741</v>
      </c>
      <c r="T59" s="40">
        <f t="shared" ca="1" si="22"/>
        <v>90847.236140576497</v>
      </c>
      <c r="U59" s="40">
        <f t="shared" ca="1" si="23"/>
        <v>253170.38885068096</v>
      </c>
      <c r="V59" s="40">
        <f t="shared" ca="1" si="24"/>
        <v>6728954.9305013027</v>
      </c>
    </row>
    <row r="60" spans="5:22" x14ac:dyDescent="0.35">
      <c r="E60" s="4">
        <v>42</v>
      </c>
      <c r="F60" s="55">
        <f t="shared" ca="1" si="25"/>
        <v>0.2495430040661073</v>
      </c>
      <c r="G60" s="40">
        <f t="shared" ca="1" si="10"/>
        <v>62425.635997430916</v>
      </c>
      <c r="H60" s="40">
        <f t="shared" ca="1" si="11"/>
        <v>13530.627009239752</v>
      </c>
      <c r="I60" s="40">
        <f t="shared" ca="1" si="12"/>
        <v>9064.6632303767528</v>
      </c>
      <c r="J60" s="40">
        <f t="shared" ca="1" si="13"/>
        <v>4620.1148873951761</v>
      </c>
      <c r="K60" s="40">
        <f t="shared" ca="1" si="19"/>
        <v>89641.041124442592</v>
      </c>
      <c r="L60" s="55">
        <f t="shared" ca="1" si="20"/>
        <v>0.51915474700511166</v>
      </c>
      <c r="M60" s="40">
        <f t="shared" ca="1" si="14"/>
        <v>4627961.4762335364</v>
      </c>
      <c r="N60" s="40">
        <f t="shared" ca="1" si="15"/>
        <v>1003101.0425047749</v>
      </c>
      <c r="O60" s="40">
        <f t="shared" ca="1" si="16"/>
        <v>672014.17422388319</v>
      </c>
      <c r="P60" s="40">
        <f t="shared" ca="1" si="17"/>
        <v>342514.95195848489</v>
      </c>
      <c r="Q60" s="40">
        <f t="shared" ca="1" si="21"/>
        <v>6645591.6449206788</v>
      </c>
      <c r="S60" s="40">
        <f t="shared" ca="1" si="18"/>
        <v>5576.5322924718457</v>
      </c>
      <c r="T60" s="40">
        <f t="shared" ca="1" si="22"/>
        <v>90597.458529519266</v>
      </c>
      <c r="U60" s="40">
        <f t="shared" ca="1" si="23"/>
        <v>413419.52241534385</v>
      </c>
      <c r="V60" s="40">
        <f t="shared" ca="1" si="24"/>
        <v>6716496.2153775375</v>
      </c>
    </row>
    <row r="61" spans="5:22" x14ac:dyDescent="0.35">
      <c r="E61" s="4">
        <v>43</v>
      </c>
      <c r="F61" s="55">
        <f t="shared" ca="1" si="25"/>
        <v>0.89293714431511695</v>
      </c>
      <c r="G61" s="40">
        <f t="shared" ca="1" si="10"/>
        <v>67053.84786654335</v>
      </c>
      <c r="H61" s="40">
        <f t="shared" ca="1" si="11"/>
        <v>14401.682507291189</v>
      </c>
      <c r="I61" s="40">
        <f t="shared" ca="1" si="12"/>
        <v>9187.8765406400817</v>
      </c>
      <c r="J61" s="40">
        <f t="shared" ca="1" si="13"/>
        <v>4551.8289380253846</v>
      </c>
      <c r="K61" s="40">
        <f t="shared" ca="1" si="19"/>
        <v>95195.235852500002</v>
      </c>
      <c r="L61" s="55">
        <f t="shared" ca="1" si="20"/>
        <v>0.10331212433053116</v>
      </c>
      <c r="M61" s="40">
        <f t="shared" ca="1" si="14"/>
        <v>4905940.4188505122</v>
      </c>
      <c r="N61" s="40">
        <f t="shared" ca="1" si="15"/>
        <v>1053687.4252555023</v>
      </c>
      <c r="O61" s="40">
        <f t="shared" ca="1" si="16"/>
        <v>672223.53851858433</v>
      </c>
      <c r="P61" s="40">
        <f t="shared" ca="1" si="17"/>
        <v>333030.87409983273</v>
      </c>
      <c r="Q61" s="40">
        <f t="shared" ca="1" si="21"/>
        <v>6964882.2567244321</v>
      </c>
      <c r="S61" s="40">
        <f t="shared" ca="1" si="18"/>
        <v>1703.7450625752499</v>
      </c>
      <c r="T61" s="40">
        <f t="shared" ca="1" si="22"/>
        <v>92347.151977049871</v>
      </c>
      <c r="U61" s="40">
        <f t="shared" ca="1" si="23"/>
        <v>124653.12628353114</v>
      </c>
      <c r="V61" s="40">
        <f t="shared" ca="1" si="24"/>
        <v>6756504.5089081302</v>
      </c>
    </row>
    <row r="62" spans="5:22" x14ac:dyDescent="0.35">
      <c r="E62" s="4">
        <v>44</v>
      </c>
      <c r="F62" s="55">
        <f t="shared" ca="1" si="25"/>
        <v>0.90476274436915771</v>
      </c>
      <c r="G62" s="40">
        <f t="shared" ca="1" si="10"/>
        <v>62714.823206450965</v>
      </c>
      <c r="H62" s="40">
        <f t="shared" ca="1" si="11"/>
        <v>13808.838592389944</v>
      </c>
      <c r="I62" s="40">
        <f t="shared" ca="1" si="12"/>
        <v>9393.7020515392287</v>
      </c>
      <c r="J62" s="40">
        <f t="shared" ca="1" si="13"/>
        <v>4418.4182526940567</v>
      </c>
      <c r="K62" s="40">
        <f t="shared" ca="1" si="19"/>
        <v>90335.782103074205</v>
      </c>
      <c r="L62" s="55">
        <f t="shared" ca="1" si="20"/>
        <v>3.9184949708094385E-2</v>
      </c>
      <c r="M62" s="40">
        <f t="shared" ca="1" si="14"/>
        <v>4565367.8439756436</v>
      </c>
      <c r="N62" s="40">
        <f t="shared" ca="1" si="15"/>
        <v>1005223.716645386</v>
      </c>
      <c r="O62" s="40">
        <f t="shared" ca="1" si="16"/>
        <v>683820.87502359285</v>
      </c>
      <c r="P62" s="40">
        <f t="shared" ca="1" si="17"/>
        <v>321641.73604829033</v>
      </c>
      <c r="Q62" s="40">
        <f t="shared" ca="1" si="21"/>
        <v>6576054.1716929134</v>
      </c>
      <c r="S62" s="40">
        <f t="shared" ca="1" si="18"/>
        <v>6490.7885621369751</v>
      </c>
      <c r="T62" s="40">
        <f t="shared" ca="1" si="22"/>
        <v>92408.152412517127</v>
      </c>
      <c r="U62" s="40">
        <f t="shared" ca="1" si="23"/>
        <v>472501.33012536273</v>
      </c>
      <c r="V62" s="40">
        <f t="shared" ca="1" si="24"/>
        <v>6726913.7657699855</v>
      </c>
    </row>
    <row r="63" spans="5:22" x14ac:dyDescent="0.35">
      <c r="E63" s="4">
        <v>45</v>
      </c>
      <c r="F63" s="55">
        <f t="shared" ca="1" si="25"/>
        <v>4.5499410983116384E-2</v>
      </c>
      <c r="G63" s="40">
        <f t="shared" ca="1" si="10"/>
        <v>64580.858685736021</v>
      </c>
      <c r="H63" s="40">
        <f t="shared" ca="1" si="11"/>
        <v>13832.194054235864</v>
      </c>
      <c r="I63" s="40">
        <f t="shared" ca="1" si="12"/>
        <v>9066.3487710437912</v>
      </c>
      <c r="J63" s="40">
        <f t="shared" ca="1" si="13"/>
        <v>4530.7438651646607</v>
      </c>
      <c r="K63" s="40">
        <f t="shared" ca="1" si="19"/>
        <v>92010.145376180342</v>
      </c>
      <c r="L63" s="55">
        <f t="shared" ca="1" si="20"/>
        <v>0.98346471377473954</v>
      </c>
      <c r="M63" s="40">
        <f t="shared" ca="1" si="14"/>
        <v>4887430.1790002361</v>
      </c>
      <c r="N63" s="40">
        <f t="shared" ca="1" si="15"/>
        <v>1046809.9068089918</v>
      </c>
      <c r="O63" s="40">
        <f t="shared" ca="1" si="16"/>
        <v>686134.36703541595</v>
      </c>
      <c r="P63" s="40">
        <f t="shared" ca="1" si="17"/>
        <v>342883.24358896795</v>
      </c>
      <c r="Q63" s="40">
        <f t="shared" ca="1" si="21"/>
        <v>6963257.6964336121</v>
      </c>
      <c r="S63" s="40">
        <f t="shared" ca="1" si="18"/>
        <v>2192.9429730844568</v>
      </c>
      <c r="T63" s="40">
        <f t="shared" ca="1" si="22"/>
        <v>89672.344484100133</v>
      </c>
      <c r="U63" s="40">
        <f t="shared" ca="1" si="23"/>
        <v>165960.25332575411</v>
      </c>
      <c r="V63" s="40">
        <f t="shared" ca="1" si="24"/>
        <v>6786334.7061703978</v>
      </c>
    </row>
    <row r="64" spans="5:22" x14ac:dyDescent="0.35">
      <c r="E64" s="4">
        <v>46</v>
      </c>
      <c r="F64" s="55">
        <f t="shared" ca="1" si="25"/>
        <v>0.81294020412687173</v>
      </c>
      <c r="G64" s="40">
        <f t="shared" ca="1" si="10"/>
        <v>63369.229773730483</v>
      </c>
      <c r="H64" s="40">
        <f t="shared" ca="1" si="11"/>
        <v>13680.78591035309</v>
      </c>
      <c r="I64" s="40">
        <f t="shared" ca="1" si="12"/>
        <v>9424.1561826542129</v>
      </c>
      <c r="J64" s="40">
        <f t="shared" ca="1" si="13"/>
        <v>4422.5541099203301</v>
      </c>
      <c r="K64" s="40">
        <f t="shared" ca="1" si="19"/>
        <v>90896.725976658112</v>
      </c>
      <c r="L64" s="55">
        <f t="shared" ca="1" si="20"/>
        <v>0.23257109674877552</v>
      </c>
      <c r="M64" s="40">
        <f t="shared" ca="1" si="14"/>
        <v>4661362.5552715082</v>
      </c>
      <c r="N64" s="40">
        <f t="shared" ca="1" si="15"/>
        <v>1006341.7749736015</v>
      </c>
      <c r="O64" s="40">
        <f t="shared" ca="1" si="16"/>
        <v>693229.33072899084</v>
      </c>
      <c r="P64" s="40">
        <f t="shared" ca="1" si="17"/>
        <v>325317.63760194345</v>
      </c>
      <c r="Q64" s="40">
        <f t="shared" ca="1" si="21"/>
        <v>6686251.2985760439</v>
      </c>
      <c r="S64" s="40">
        <f t="shared" ca="1" si="18"/>
        <v>5550.5228662236477</v>
      </c>
      <c r="T64" s="40">
        <f t="shared" ca="1" si="22"/>
        <v>92024.694732961434</v>
      </c>
      <c r="U64" s="40">
        <f t="shared" ca="1" si="23"/>
        <v>408289.63115342724</v>
      </c>
      <c r="V64" s="40">
        <f t="shared" ca="1" si="24"/>
        <v>6769223.2921275273</v>
      </c>
    </row>
    <row r="65" spans="5:22" x14ac:dyDescent="0.35">
      <c r="E65" s="4">
        <v>47</v>
      </c>
      <c r="F65" s="55">
        <f t="shared" ca="1" si="25"/>
        <v>0.17585720873423283</v>
      </c>
      <c r="G65" s="40">
        <f t="shared" ca="1" si="10"/>
        <v>64356.234655448192</v>
      </c>
      <c r="H65" s="40">
        <f t="shared" ca="1" si="11"/>
        <v>12952.088019879093</v>
      </c>
      <c r="I65" s="40">
        <f t="shared" ca="1" si="12"/>
        <v>8747.2120643803228</v>
      </c>
      <c r="J65" s="40">
        <f t="shared" ca="1" si="13"/>
        <v>4438.9020744205081</v>
      </c>
      <c r="K65" s="40">
        <f t="shared" ca="1" si="19"/>
        <v>90494.436814128116</v>
      </c>
      <c r="L65" s="55">
        <f t="shared" ca="1" si="20"/>
        <v>0.65001539643714257</v>
      </c>
      <c r="M65" s="40">
        <f t="shared" ca="1" si="14"/>
        <v>4787174.121034448</v>
      </c>
      <c r="N65" s="40">
        <f t="shared" ca="1" si="15"/>
        <v>963448.23332320992</v>
      </c>
      <c r="O65" s="40">
        <f t="shared" ca="1" si="16"/>
        <v>650666.20895380236</v>
      </c>
      <c r="P65" s="40">
        <f t="shared" ca="1" si="17"/>
        <v>330190.18670435908</v>
      </c>
      <c r="Q65" s="40">
        <f t="shared" ca="1" si="21"/>
        <v>6731478.7500158194</v>
      </c>
      <c r="S65" s="40">
        <f t="shared" ca="1" si="18"/>
        <v>4309.0175265407779</v>
      </c>
      <c r="T65" s="40">
        <f t="shared" ca="1" si="22"/>
        <v>90364.552266248385</v>
      </c>
      <c r="U65" s="40">
        <f t="shared" ca="1" si="23"/>
        <v>320528.65274947492</v>
      </c>
      <c r="V65" s="40">
        <f t="shared" ca="1" si="24"/>
        <v>6721817.2160609355</v>
      </c>
    </row>
    <row r="66" spans="5:22" x14ac:dyDescent="0.35">
      <c r="E66" s="4">
        <v>48</v>
      </c>
      <c r="F66" s="55">
        <f t="shared" ca="1" si="25"/>
        <v>0.5615194178164612</v>
      </c>
      <c r="G66" s="40">
        <f t="shared" ca="1" si="10"/>
        <v>63647.765833276753</v>
      </c>
      <c r="H66" s="40">
        <f t="shared" ca="1" si="11"/>
        <v>14204.230475087044</v>
      </c>
      <c r="I66" s="40">
        <f t="shared" ca="1" si="12"/>
        <v>9093.0161422691617</v>
      </c>
      <c r="J66" s="40">
        <f t="shared" ca="1" si="13"/>
        <v>4619.4980179593631</v>
      </c>
      <c r="K66" s="40">
        <f t="shared" ca="1" si="19"/>
        <v>91564.510468592329</v>
      </c>
      <c r="L66" s="55">
        <f t="shared" ca="1" si="20"/>
        <v>0.48831351777370136</v>
      </c>
      <c r="M66" s="40">
        <f t="shared" ca="1" si="14"/>
        <v>4714917.673548853</v>
      </c>
      <c r="N66" s="40">
        <f t="shared" ca="1" si="15"/>
        <v>1052225.1084441757</v>
      </c>
      <c r="O66" s="40">
        <f t="shared" ca="1" si="16"/>
        <v>673595.08937601745</v>
      </c>
      <c r="P66" s="40">
        <f t="shared" ca="1" si="17"/>
        <v>342204.51515696477</v>
      </c>
      <c r="Q66" s="40">
        <f t="shared" ca="1" si="21"/>
        <v>6782942.3865260109</v>
      </c>
      <c r="S66" s="40">
        <f t="shared" ca="1" si="18"/>
        <v>4410.207446661414</v>
      </c>
      <c r="T66" s="40">
        <f t="shared" ca="1" si="22"/>
        <v>91355.219897294373</v>
      </c>
      <c r="U66" s="40">
        <f t="shared" ca="1" si="23"/>
        <v>326700.62746191671</v>
      </c>
      <c r="V66" s="40">
        <f t="shared" ca="1" si="24"/>
        <v>6767438.4988309629</v>
      </c>
    </row>
    <row r="67" spans="5:22" x14ac:dyDescent="0.35">
      <c r="E67" s="4">
        <v>49</v>
      </c>
      <c r="F67" s="55">
        <f t="shared" ca="1" si="25"/>
        <v>0.51876946071748631</v>
      </c>
      <c r="G67" s="40">
        <f t="shared" ca="1" si="10"/>
        <v>63421.829867184344</v>
      </c>
      <c r="H67" s="40">
        <f t="shared" ca="1" si="11"/>
        <v>14286.131850016434</v>
      </c>
      <c r="I67" s="40">
        <f t="shared" ca="1" si="12"/>
        <v>9190.4413440723383</v>
      </c>
      <c r="J67" s="40">
        <f t="shared" ca="1" si="13"/>
        <v>4547.6747465641656</v>
      </c>
      <c r="K67" s="40">
        <f t="shared" ca="1" si="19"/>
        <v>91446.077807837297</v>
      </c>
      <c r="L67" s="55">
        <f t="shared" ca="1" si="20"/>
        <v>0.19270636402353414</v>
      </c>
      <c r="M67" s="40">
        <f t="shared" ca="1" si="14"/>
        <v>4658767.0124014039</v>
      </c>
      <c r="N67" s="40">
        <f t="shared" ca="1" si="15"/>
        <v>1049414.0572268604</v>
      </c>
      <c r="O67" s="40">
        <f t="shared" ca="1" si="16"/>
        <v>675100.7508430169</v>
      </c>
      <c r="P67" s="40">
        <f t="shared" ca="1" si="17"/>
        <v>334057.80212889082</v>
      </c>
      <c r="Q67" s="40">
        <f t="shared" ca="1" si="21"/>
        <v>6717339.6226001717</v>
      </c>
      <c r="S67" s="40">
        <f t="shared" ca="1" si="18"/>
        <v>4358.5272012920013</v>
      </c>
      <c r="T67" s="40">
        <f t="shared" ca="1" si="22"/>
        <v>91256.930262565133</v>
      </c>
      <c r="U67" s="40">
        <f t="shared" ca="1" si="23"/>
        <v>320163.62174595293</v>
      </c>
      <c r="V67" s="40">
        <f t="shared" ca="1" si="24"/>
        <v>6703445.4422172345</v>
      </c>
    </row>
    <row r="68" spans="5:22" x14ac:dyDescent="0.35">
      <c r="E68" s="4">
        <v>50</v>
      </c>
      <c r="F68" s="55">
        <f t="shared" ca="1" si="25"/>
        <v>0.61853405950474172</v>
      </c>
      <c r="G68" s="40">
        <f t="shared" ca="1" si="10"/>
        <v>61829.00670237092</v>
      </c>
      <c r="H68" s="40">
        <f t="shared" ca="1" si="11"/>
        <v>13220.58958133837</v>
      </c>
      <c r="I68" s="40">
        <f t="shared" ca="1" si="12"/>
        <v>8869.5120595096887</v>
      </c>
      <c r="J68" s="40">
        <f t="shared" ca="1" si="13"/>
        <v>4503.5654070950886</v>
      </c>
      <c r="K68" s="40">
        <f t="shared" ca="1" si="19"/>
        <v>88422.673750314061</v>
      </c>
      <c r="L68" s="55">
        <f t="shared" ca="1" si="20"/>
        <v>0.78353639914401996</v>
      </c>
      <c r="M68" s="40">
        <f t="shared" ca="1" si="14"/>
        <v>4617457.4037133427</v>
      </c>
      <c r="N68" s="40">
        <f t="shared" ca="1" si="15"/>
        <v>987327.99538028904</v>
      </c>
      <c r="O68" s="40">
        <f t="shared" ca="1" si="16"/>
        <v>662384.79818465735</v>
      </c>
      <c r="P68" s="40">
        <f t="shared" ca="1" si="17"/>
        <v>336331.15816012444</v>
      </c>
      <c r="Q68" s="40">
        <f t="shared" ca="1" si="21"/>
        <v>6603501.3554384131</v>
      </c>
      <c r="S68" s="40">
        <f t="shared" ca="1" si="18"/>
        <v>7570.023142688573</v>
      </c>
      <c r="T68" s="40">
        <f t="shared" ca="1" si="22"/>
        <v>91489.13148590755</v>
      </c>
      <c r="U68" s="40">
        <f t="shared" ca="1" si="23"/>
        <v>565337.5538563896</v>
      </c>
      <c r="V68" s="40">
        <f t="shared" ca="1" si="24"/>
        <v>6832507.7511346787</v>
      </c>
    </row>
    <row r="69" spans="5:22" x14ac:dyDescent="0.35">
      <c r="E69" s="4">
        <v>51</v>
      </c>
      <c r="F69" s="55">
        <f t="shared" ca="1" si="25"/>
        <v>0.15606493537565824</v>
      </c>
      <c r="G69" s="40">
        <f t="shared" ca="1" si="10"/>
        <v>63848.722339251195</v>
      </c>
      <c r="H69" s="40">
        <f t="shared" ca="1" si="11"/>
        <v>13282.531594710123</v>
      </c>
      <c r="I69" s="40">
        <f t="shared" ca="1" si="12"/>
        <v>8902.0852179032518</v>
      </c>
      <c r="J69" s="40">
        <f t="shared" ca="1" si="13"/>
        <v>4550.8567505177843</v>
      </c>
      <c r="K69" s="40">
        <f t="shared" ca="1" si="19"/>
        <v>90584.195902382344</v>
      </c>
      <c r="L69" s="55">
        <f t="shared" ca="1" si="20"/>
        <v>0.88797900984372158</v>
      </c>
      <c r="M69" s="40">
        <f t="shared" ca="1" si="14"/>
        <v>4788714.5137830637</v>
      </c>
      <c r="N69" s="40">
        <f t="shared" ca="1" si="15"/>
        <v>996202.42186535231</v>
      </c>
      <c r="O69" s="40">
        <f t="shared" ca="1" si="16"/>
        <v>667664.80399405467</v>
      </c>
      <c r="P69" s="40">
        <f t="shared" ca="1" si="17"/>
        <v>341318.55694087996</v>
      </c>
      <c r="Q69" s="40">
        <f t="shared" ca="1" si="21"/>
        <v>6793900.2965833507</v>
      </c>
      <c r="S69" s="40">
        <f t="shared" ca="1" si="18"/>
        <v>4258.7034754665474</v>
      </c>
      <c r="T69" s="40">
        <f t="shared" ca="1" si="22"/>
        <v>90292.042627331117</v>
      </c>
      <c r="U69" s="40">
        <f t="shared" ca="1" si="23"/>
        <v>319406.78522125934</v>
      </c>
      <c r="V69" s="40">
        <f t="shared" ca="1" si="24"/>
        <v>6771988.5248637302</v>
      </c>
    </row>
    <row r="70" spans="5:22" x14ac:dyDescent="0.35">
      <c r="E70" s="4">
        <v>52</v>
      </c>
      <c r="F70" s="55">
        <f t="shared" ca="1" si="25"/>
        <v>0.30268207015253668</v>
      </c>
      <c r="G70" s="40">
        <f t="shared" ca="1" si="10"/>
        <v>64544.955915146304</v>
      </c>
      <c r="H70" s="40">
        <f t="shared" ca="1" si="11"/>
        <v>13204.269515678008</v>
      </c>
      <c r="I70" s="40">
        <f t="shared" ca="1" si="12"/>
        <v>9023.042113107711</v>
      </c>
      <c r="J70" s="40">
        <f t="shared" ca="1" si="13"/>
        <v>4523.3719766112999</v>
      </c>
      <c r="K70" s="40">
        <f t="shared" ca="1" si="19"/>
        <v>91295.639520543336</v>
      </c>
      <c r="L70" s="55">
        <f t="shared" ca="1" si="20"/>
        <v>0.25106816369200657</v>
      </c>
      <c r="M70" s="40">
        <f t="shared" ca="1" si="14"/>
        <v>4750682.4492811412</v>
      </c>
      <c r="N70" s="40">
        <f t="shared" ca="1" si="15"/>
        <v>971869.76974895224</v>
      </c>
      <c r="O70" s="40">
        <f t="shared" ca="1" si="16"/>
        <v>664120.18101334642</v>
      </c>
      <c r="P70" s="40">
        <f t="shared" ca="1" si="17"/>
        <v>332932.35011436045</v>
      </c>
      <c r="Q70" s="40">
        <f t="shared" ca="1" si="21"/>
        <v>6719604.7501578005</v>
      </c>
      <c r="S70" s="40">
        <f t="shared" ca="1" si="18"/>
        <v>3970.4278161713228</v>
      </c>
      <c r="T70" s="40">
        <f t="shared" ca="1" si="22"/>
        <v>90742.69536010336</v>
      </c>
      <c r="U70" s="40">
        <f t="shared" ca="1" si="23"/>
        <v>292234.17190368683</v>
      </c>
      <c r="V70" s="40">
        <f t="shared" ca="1" si="24"/>
        <v>6678906.5719471266</v>
      </c>
    </row>
    <row r="71" spans="5:22" x14ac:dyDescent="0.35">
      <c r="E71" s="4">
        <v>53</v>
      </c>
      <c r="F71" s="55">
        <f t="shared" ca="1" si="25"/>
        <v>0.32940120628933944</v>
      </c>
      <c r="G71" s="40">
        <f t="shared" ca="1" si="10"/>
        <v>61953.547708500104</v>
      </c>
      <c r="H71" s="40">
        <f t="shared" ca="1" si="11"/>
        <v>13740.808426120786</v>
      </c>
      <c r="I71" s="40">
        <f t="shared" ca="1" si="12"/>
        <v>9136.0152350539884</v>
      </c>
      <c r="J71" s="40">
        <f t="shared" ca="1" si="13"/>
        <v>4497.8175526220521</v>
      </c>
      <c r="K71" s="40">
        <f t="shared" ca="1" si="19"/>
        <v>89328.188922296933</v>
      </c>
      <c r="L71" s="55">
        <f t="shared" ca="1" si="20"/>
        <v>0.46650372817395369</v>
      </c>
      <c r="M71" s="40">
        <f t="shared" ca="1" si="14"/>
        <v>4586898.8207298117</v>
      </c>
      <c r="N71" s="40">
        <f t="shared" ca="1" si="15"/>
        <v>1017337.9943018212</v>
      </c>
      <c r="O71" s="40">
        <f t="shared" ca="1" si="16"/>
        <v>676409.64977521671</v>
      </c>
      <c r="P71" s="40">
        <f t="shared" ca="1" si="17"/>
        <v>333008.1131923513</v>
      </c>
      <c r="Q71" s="40">
        <f t="shared" ca="1" si="21"/>
        <v>6613654.5779992007</v>
      </c>
      <c r="S71" s="40">
        <f t="shared" ca="1" si="18"/>
        <v>5980.8575107834877</v>
      </c>
      <c r="T71" s="40">
        <f t="shared" ca="1" si="22"/>
        <v>90811.228880458366</v>
      </c>
      <c r="U71" s="40">
        <f t="shared" ca="1" si="23"/>
        <v>442808.99606015452</v>
      </c>
      <c r="V71" s="40">
        <f t="shared" ca="1" si="24"/>
        <v>6723455.4608670035</v>
      </c>
    </row>
    <row r="72" spans="5:22" x14ac:dyDescent="0.35">
      <c r="E72" s="4">
        <v>54</v>
      </c>
      <c r="F72" s="55">
        <f t="shared" ca="1" si="25"/>
        <v>2.1207966941970691E-2</v>
      </c>
      <c r="G72" s="40">
        <f t="shared" ca="1" si="10"/>
        <v>63109.642951958747</v>
      </c>
      <c r="H72" s="40">
        <f t="shared" ca="1" si="11"/>
        <v>13208.303075066271</v>
      </c>
      <c r="I72" s="40">
        <f t="shared" ca="1" si="12"/>
        <v>8600.3384086988699</v>
      </c>
      <c r="J72" s="40">
        <f t="shared" ca="1" si="13"/>
        <v>4696.6774876577019</v>
      </c>
      <c r="K72" s="40">
        <f t="shared" ca="1" si="19"/>
        <v>89614.961923381576</v>
      </c>
      <c r="L72" s="55">
        <f t="shared" ca="1" si="20"/>
        <v>0.4371007886846886</v>
      </c>
      <c r="M72" s="40">
        <f t="shared" ca="1" si="14"/>
        <v>4669020.6450943397</v>
      </c>
      <c r="N72" s="40">
        <f t="shared" ca="1" si="15"/>
        <v>977185.68604631</v>
      </c>
      <c r="O72" s="40">
        <f t="shared" ca="1" si="16"/>
        <v>636276.10150766233</v>
      </c>
      <c r="P72" s="40">
        <f t="shared" ca="1" si="17"/>
        <v>347472.79698471207</v>
      </c>
      <c r="Q72" s="40">
        <f t="shared" ca="1" si="21"/>
        <v>6629955.229633024</v>
      </c>
      <c r="S72" s="40">
        <f t="shared" ca="1" si="18"/>
        <v>4444.6040278959172</v>
      </c>
      <c r="T72" s="40">
        <f t="shared" ca="1" si="22"/>
        <v>89362.888463619791</v>
      </c>
      <c r="U72" s="40">
        <f t="shared" ca="1" si="23"/>
        <v>328823.72637272882</v>
      </c>
      <c r="V72" s="40">
        <f t="shared" ca="1" si="24"/>
        <v>6611306.1590210414</v>
      </c>
    </row>
    <row r="73" spans="5:22" x14ac:dyDescent="0.35">
      <c r="E73" s="4">
        <v>55</v>
      </c>
      <c r="F73" s="55">
        <f t="shared" ca="1" si="25"/>
        <v>0.42905822830120466</v>
      </c>
      <c r="G73" s="40">
        <f t="shared" ca="1" si="10"/>
        <v>61985.821460747873</v>
      </c>
      <c r="H73" s="40">
        <f t="shared" ca="1" si="11"/>
        <v>13671.09661491304</v>
      </c>
      <c r="I73" s="40">
        <f t="shared" ca="1" si="12"/>
        <v>8943.7648161930374</v>
      </c>
      <c r="J73" s="40">
        <f t="shared" ca="1" si="13"/>
        <v>4628.6569962423891</v>
      </c>
      <c r="K73" s="40">
        <f t="shared" ca="1" si="19"/>
        <v>89229.33988809635</v>
      </c>
      <c r="L73" s="55">
        <f t="shared" ca="1" si="20"/>
        <v>0.30809217308618686</v>
      </c>
      <c r="M73" s="40">
        <f t="shared" ca="1" si="14"/>
        <v>4570125.5012604045</v>
      </c>
      <c r="N73" s="40">
        <f t="shared" ca="1" si="15"/>
        <v>1007950.2989175204</v>
      </c>
      <c r="O73" s="40">
        <f t="shared" ca="1" si="16"/>
        <v>659410.92173220054</v>
      </c>
      <c r="P73" s="40">
        <f t="shared" ca="1" si="17"/>
        <v>341264.22586026503</v>
      </c>
      <c r="Q73" s="40">
        <f t="shared" ca="1" si="21"/>
        <v>6578750.9477703907</v>
      </c>
      <c r="S73" s="40">
        <f t="shared" ca="1" si="18"/>
        <v>6450.25169635368</v>
      </c>
      <c r="T73" s="40">
        <f t="shared" ca="1" si="22"/>
        <v>91050.93458820763</v>
      </c>
      <c r="U73" s="40">
        <f t="shared" ca="1" si="23"/>
        <v>475567.7842508094</v>
      </c>
      <c r="V73" s="40">
        <f t="shared" ca="1" si="24"/>
        <v>6713054.5061609354</v>
      </c>
    </row>
    <row r="74" spans="5:22" x14ac:dyDescent="0.35">
      <c r="E74" s="4">
        <v>56</v>
      </c>
      <c r="F74" s="55">
        <f t="shared" ca="1" si="25"/>
        <v>0.62205904090276853</v>
      </c>
      <c r="G74" s="40">
        <f t="shared" ca="1" si="10"/>
        <v>65250.345765562066</v>
      </c>
      <c r="H74" s="40">
        <f t="shared" ca="1" si="11"/>
        <v>13810.007507033419</v>
      </c>
      <c r="I74" s="40">
        <f t="shared" ca="1" si="12"/>
        <v>9286.1533868870665</v>
      </c>
      <c r="J74" s="40">
        <f t="shared" ca="1" si="13"/>
        <v>4657.330436394639</v>
      </c>
      <c r="K74" s="40">
        <f t="shared" ca="1" si="19"/>
        <v>93003.837095877185</v>
      </c>
      <c r="L74" s="55">
        <f t="shared" ca="1" si="20"/>
        <v>0.47170829418967331</v>
      </c>
      <c r="M74" s="40">
        <f t="shared" ca="1" si="14"/>
        <v>4831618.8794085616</v>
      </c>
      <c r="N74" s="40">
        <f t="shared" ca="1" si="15"/>
        <v>1022595.2401155351</v>
      </c>
      <c r="O74" s="40">
        <f t="shared" ca="1" si="16"/>
        <v>687615.57497902738</v>
      </c>
      <c r="P74" s="40">
        <f t="shared" ca="1" si="17"/>
        <v>344863.24018845015</v>
      </c>
      <c r="Q74" s="40">
        <f t="shared" ca="1" si="21"/>
        <v>6886692.9346915754</v>
      </c>
      <c r="S74" s="40">
        <f t="shared" ca="1" si="18"/>
        <v>3151.0713390906712</v>
      </c>
      <c r="T74" s="40">
        <f t="shared" ca="1" si="22"/>
        <v>91497.577998573222</v>
      </c>
      <c r="U74" s="40">
        <f t="shared" ca="1" si="23"/>
        <v>233328.66046434134</v>
      </c>
      <c r="V74" s="40">
        <f t="shared" ca="1" si="24"/>
        <v>6775158.3549674666</v>
      </c>
    </row>
    <row r="75" spans="5:22" x14ac:dyDescent="0.35">
      <c r="E75" s="4">
        <v>57</v>
      </c>
      <c r="F75" s="55">
        <f t="shared" ca="1" si="25"/>
        <v>0.14665827971470435</v>
      </c>
      <c r="G75" s="40">
        <f t="shared" ca="1" si="10"/>
        <v>64529.038497130656</v>
      </c>
      <c r="H75" s="40">
        <f t="shared" ca="1" si="11"/>
        <v>13114.286912752577</v>
      </c>
      <c r="I75" s="40">
        <f t="shared" ca="1" si="12"/>
        <v>9218.9910938672692</v>
      </c>
      <c r="J75" s="40">
        <f t="shared" ca="1" si="13"/>
        <v>4495.1909652366785</v>
      </c>
      <c r="K75" s="40">
        <f t="shared" ca="1" si="19"/>
        <v>91357.507468987169</v>
      </c>
      <c r="L75" s="55">
        <f t="shared" ca="1" si="20"/>
        <v>0.2426773402832092</v>
      </c>
      <c r="M75" s="40">
        <f t="shared" ca="1" si="14"/>
        <v>4748239.7414922062</v>
      </c>
      <c r="N75" s="40">
        <f t="shared" ca="1" si="15"/>
        <v>964988.47264292964</v>
      </c>
      <c r="O75" s="40">
        <f t="shared" ca="1" si="16"/>
        <v>678360.95047828311</v>
      </c>
      <c r="P75" s="40">
        <f t="shared" ca="1" si="17"/>
        <v>330769.60208670393</v>
      </c>
      <c r="Q75" s="40">
        <f t="shared" ca="1" si="21"/>
        <v>6722358.7667001225</v>
      </c>
      <c r="S75" s="40">
        <f t="shared" ca="1" si="18"/>
        <v>3393.1394770841798</v>
      </c>
      <c r="T75" s="40">
        <f t="shared" ca="1" si="22"/>
        <v>90255.455980834668</v>
      </c>
      <c r="U75" s="40">
        <f t="shared" ca="1" si="23"/>
        <v>249677.35594314791</v>
      </c>
      <c r="V75" s="40">
        <f t="shared" ca="1" si="24"/>
        <v>6641266.5205565663</v>
      </c>
    </row>
    <row r="76" spans="5:22" x14ac:dyDescent="0.35">
      <c r="E76" s="4">
        <v>58</v>
      </c>
      <c r="F76" s="55">
        <f t="shared" ca="1" si="25"/>
        <v>0.10376532543214378</v>
      </c>
      <c r="G76" s="40">
        <f t="shared" ca="1" si="10"/>
        <v>63780.256569470497</v>
      </c>
      <c r="H76" s="40">
        <f t="shared" ca="1" si="11"/>
        <v>13236.062441958182</v>
      </c>
      <c r="I76" s="40">
        <f t="shared" ca="1" si="12"/>
        <v>8752.3804508296689</v>
      </c>
      <c r="J76" s="40">
        <f t="shared" ca="1" si="13"/>
        <v>4722.1610075967556</v>
      </c>
      <c r="K76" s="40">
        <f t="shared" ca="1" si="19"/>
        <v>90490.860469855121</v>
      </c>
      <c r="L76" s="55">
        <f t="shared" ca="1" si="20"/>
        <v>0.7255778415593106</v>
      </c>
      <c r="M76" s="40">
        <f t="shared" ca="1" si="14"/>
        <v>4754449.7425125018</v>
      </c>
      <c r="N76" s="40">
        <f t="shared" ca="1" si="15"/>
        <v>986672.00563081587</v>
      </c>
      <c r="O76" s="40">
        <f t="shared" ca="1" si="16"/>
        <v>652439.41023494129</v>
      </c>
      <c r="P76" s="40">
        <f t="shared" ca="1" si="17"/>
        <v>352009.82865624997</v>
      </c>
      <c r="Q76" s="40">
        <f t="shared" ca="1" si="21"/>
        <v>6745570.987034508</v>
      </c>
      <c r="S76" s="40">
        <f t="shared" ca="1" si="18"/>
        <v>4295.6533198579091</v>
      </c>
      <c r="T76" s="40">
        <f t="shared" ca="1" si="22"/>
        <v>90064.352782116272</v>
      </c>
      <c r="U76" s="40">
        <f t="shared" ca="1" si="23"/>
        <v>320216.14397671534</v>
      </c>
      <c r="V76" s="40">
        <f t="shared" ca="1" si="24"/>
        <v>6713777.3023549737</v>
      </c>
    </row>
    <row r="77" spans="5:22" x14ac:dyDescent="0.35">
      <c r="E77" s="4">
        <v>59</v>
      </c>
      <c r="F77" s="55">
        <f t="shared" ca="1" si="25"/>
        <v>0.68391714879045284</v>
      </c>
      <c r="G77" s="40">
        <f t="shared" ca="1" si="10"/>
        <v>62871.496910795206</v>
      </c>
      <c r="H77" s="40">
        <f t="shared" ca="1" si="11"/>
        <v>13343.145562407557</v>
      </c>
      <c r="I77" s="40">
        <f t="shared" ca="1" si="12"/>
        <v>9420.1078404434793</v>
      </c>
      <c r="J77" s="40">
        <f t="shared" ca="1" si="13"/>
        <v>4510.2241589940913</v>
      </c>
      <c r="K77" s="40">
        <f t="shared" ca="1" si="19"/>
        <v>90144.974472640344</v>
      </c>
      <c r="L77" s="55">
        <f t="shared" ca="1" si="20"/>
        <v>0.20263540037183003</v>
      </c>
      <c r="M77" s="40">
        <f t="shared" ca="1" si="14"/>
        <v>4620005.4857112784</v>
      </c>
      <c r="N77" s="40">
        <f t="shared" ca="1" si="15"/>
        <v>980498.45675588376</v>
      </c>
      <c r="O77" s="40">
        <f t="shared" ca="1" si="16"/>
        <v>692220.6729162198</v>
      </c>
      <c r="P77" s="40">
        <f t="shared" ca="1" si="17"/>
        <v>331426.18484024709</v>
      </c>
      <c r="Q77" s="40">
        <f t="shared" ca="1" si="21"/>
        <v>6624150.800223629</v>
      </c>
      <c r="S77" s="40">
        <f t="shared" ca="1" si="18"/>
        <v>6015.8736225677039</v>
      </c>
      <c r="T77" s="40">
        <f t="shared" ca="1" si="22"/>
        <v>91650.623936213946</v>
      </c>
      <c r="U77" s="40">
        <f t="shared" ca="1" si="23"/>
        <v>442066.28604760283</v>
      </c>
      <c r="V77" s="40">
        <f t="shared" ca="1" si="24"/>
        <v>6734790.901430985</v>
      </c>
    </row>
    <row r="78" spans="5:22" x14ac:dyDescent="0.35">
      <c r="E78" s="4">
        <v>60</v>
      </c>
      <c r="F78" s="55">
        <f t="shared" ca="1" si="25"/>
        <v>0.22628434978641365</v>
      </c>
      <c r="G78" s="40">
        <f t="shared" ca="1" si="10"/>
        <v>63802.554086904151</v>
      </c>
      <c r="H78" s="40">
        <f t="shared" ca="1" si="11"/>
        <v>13533.545852145764</v>
      </c>
      <c r="I78" s="40">
        <f t="shared" ca="1" si="12"/>
        <v>9021.968155894574</v>
      </c>
      <c r="J78" s="40">
        <f t="shared" ca="1" si="13"/>
        <v>4546.1658977269899</v>
      </c>
      <c r="K78" s="40">
        <f t="shared" ca="1" si="19"/>
        <v>90904.233992671478</v>
      </c>
      <c r="L78" s="55">
        <f t="shared" ca="1" si="20"/>
        <v>0.14760520286380596</v>
      </c>
      <c r="M78" s="40">
        <f t="shared" ca="1" si="14"/>
        <v>4678280.8729173969</v>
      </c>
      <c r="N78" s="40">
        <f t="shared" ca="1" si="15"/>
        <v>992338.46683638671</v>
      </c>
      <c r="O78" s="40">
        <f t="shared" ca="1" si="16"/>
        <v>661529.96010632627</v>
      </c>
      <c r="P78" s="40">
        <f t="shared" ca="1" si="17"/>
        <v>333344.66415680619</v>
      </c>
      <c r="Q78" s="40">
        <f t="shared" ca="1" si="21"/>
        <v>6665493.9640169162</v>
      </c>
      <c r="S78" s="40">
        <f t="shared" ca="1" si="18"/>
        <v>4170.7875119773144</v>
      </c>
      <c r="T78" s="40">
        <f t="shared" ca="1" si="22"/>
        <v>90528.855606921803</v>
      </c>
      <c r="U78" s="40">
        <f t="shared" ca="1" si="23"/>
        <v>305820.28762844129</v>
      </c>
      <c r="V78" s="40">
        <f t="shared" ca="1" si="24"/>
        <v>6637969.5874885507</v>
      </c>
    </row>
    <row r="79" spans="5:22" x14ac:dyDescent="0.35">
      <c r="E79" s="4">
        <v>61</v>
      </c>
      <c r="F79" s="55">
        <f t="shared" ca="1" si="25"/>
        <v>7.9558578379586242E-2</v>
      </c>
      <c r="G79" s="40">
        <f t="shared" ca="1" si="10"/>
        <v>62026.201922368848</v>
      </c>
      <c r="H79" s="40">
        <f t="shared" ca="1" si="11"/>
        <v>13114.030406314861</v>
      </c>
      <c r="I79" s="40">
        <f t="shared" ca="1" si="12"/>
        <v>9167.657601799383</v>
      </c>
      <c r="J79" s="40">
        <f t="shared" ca="1" si="13"/>
        <v>4568.2043371620366</v>
      </c>
      <c r="K79" s="40">
        <f t="shared" ca="1" si="19"/>
        <v>88876.094267645123</v>
      </c>
      <c r="L79" s="55">
        <f t="shared" ca="1" si="20"/>
        <v>0.44852685444008</v>
      </c>
      <c r="M79" s="40">
        <f t="shared" ca="1" si="14"/>
        <v>4590194.8849247722</v>
      </c>
      <c r="N79" s="40">
        <f t="shared" ca="1" si="15"/>
        <v>970492.36332662846</v>
      </c>
      <c r="O79" s="40">
        <f t="shared" ca="1" si="16"/>
        <v>678444.49162290571</v>
      </c>
      <c r="P79" s="40">
        <f t="shared" ca="1" si="17"/>
        <v>338065.97102264606</v>
      </c>
      <c r="Q79" s="40">
        <f t="shared" ca="1" si="21"/>
        <v>6577197.710896953</v>
      </c>
      <c r="S79" s="40">
        <f t="shared" ca="1" si="18"/>
        <v>5621.7740896837713</v>
      </c>
      <c r="T79" s="40">
        <f t="shared" ca="1" si="22"/>
        <v>89929.664020166849</v>
      </c>
      <c r="U79" s="40">
        <f t="shared" ca="1" si="23"/>
        <v>416034.48012126068</v>
      </c>
      <c r="V79" s="40">
        <f t="shared" ca="1" si="24"/>
        <v>6655166.2199955676</v>
      </c>
    </row>
    <row r="80" spans="5:22" x14ac:dyDescent="0.35">
      <c r="E80" s="4">
        <v>62</v>
      </c>
      <c r="F80" s="55">
        <f t="shared" ca="1" si="25"/>
        <v>0.25593299461725449</v>
      </c>
      <c r="G80" s="40">
        <f t="shared" ca="1" si="10"/>
        <v>63029.21631073804</v>
      </c>
      <c r="H80" s="40">
        <f t="shared" ca="1" si="11"/>
        <v>13483.899699951544</v>
      </c>
      <c r="I80" s="40">
        <f t="shared" ca="1" si="12"/>
        <v>9110.75420550124</v>
      </c>
      <c r="J80" s="40">
        <f t="shared" ca="1" si="13"/>
        <v>4500.5466546657581</v>
      </c>
      <c r="K80" s="40">
        <f t="shared" ca="1" si="19"/>
        <v>90124.416870856585</v>
      </c>
      <c r="L80" s="55">
        <f t="shared" ca="1" si="20"/>
        <v>0.56290826865109089</v>
      </c>
      <c r="M80" s="40">
        <f t="shared" ca="1" si="14"/>
        <v>4677860.4645064408</v>
      </c>
      <c r="N80" s="40">
        <f t="shared" ca="1" si="15"/>
        <v>1000739.1017334863</v>
      </c>
      <c r="O80" s="40">
        <f t="shared" ca="1" si="16"/>
        <v>676175.89737490099</v>
      </c>
      <c r="P80" s="40">
        <f t="shared" ca="1" si="17"/>
        <v>334018.57895131351</v>
      </c>
      <c r="Q80" s="40">
        <f t="shared" ca="1" si="21"/>
        <v>6688794.0425661411</v>
      </c>
      <c r="S80" s="40">
        <f t="shared" ca="1" si="18"/>
        <v>4991.8252923022574</v>
      </c>
      <c r="T80" s="40">
        <f t="shared" ca="1" si="22"/>
        <v>90615.695508493081</v>
      </c>
      <c r="U80" s="40">
        <f t="shared" ca="1" si="23"/>
        <v>370479.97020083223</v>
      </c>
      <c r="V80" s="40">
        <f t="shared" ca="1" si="24"/>
        <v>6725255.43381566</v>
      </c>
    </row>
    <row r="81" spans="5:22" x14ac:dyDescent="0.35">
      <c r="E81" s="4">
        <v>63</v>
      </c>
      <c r="F81" s="55">
        <f t="shared" ca="1" si="25"/>
        <v>0.91017464751895671</v>
      </c>
      <c r="G81" s="40">
        <f t="shared" ca="1" si="10"/>
        <v>64677.891231298745</v>
      </c>
      <c r="H81" s="40">
        <f t="shared" ca="1" si="11"/>
        <v>13694.119699355373</v>
      </c>
      <c r="I81" s="40">
        <f t="shared" ca="1" si="12"/>
        <v>8924.1759803466539</v>
      </c>
      <c r="J81" s="40">
        <f t="shared" ca="1" si="13"/>
        <v>4500.111870824273</v>
      </c>
      <c r="K81" s="40">
        <f t="shared" ca="1" si="19"/>
        <v>91796.29878182504</v>
      </c>
      <c r="L81" s="55">
        <f t="shared" ca="1" si="20"/>
        <v>0.70026179299301927</v>
      </c>
      <c r="M81" s="40">
        <f t="shared" ca="1" si="14"/>
        <v>4817800.4186095204</v>
      </c>
      <c r="N81" s="40">
        <f t="shared" ca="1" si="15"/>
        <v>1020063.1833233996</v>
      </c>
      <c r="O81" s="40">
        <f t="shared" ca="1" si="16"/>
        <v>664754.18346745917</v>
      </c>
      <c r="P81" s="40">
        <f t="shared" ca="1" si="17"/>
        <v>335209.45785806974</v>
      </c>
      <c r="Q81" s="40">
        <f t="shared" ca="1" si="21"/>
        <v>6837827.2432584492</v>
      </c>
      <c r="S81" s="40">
        <f t="shared" ca="1" si="18"/>
        <v>5141.7510799092815</v>
      </c>
      <c r="T81" s="40">
        <f t="shared" ca="1" si="22"/>
        <v>92437.937990910053</v>
      </c>
      <c r="U81" s="40">
        <f t="shared" ca="1" si="23"/>
        <v>383004.60997691477</v>
      </c>
      <c r="V81" s="40">
        <f t="shared" ca="1" si="24"/>
        <v>6885622.3953772942</v>
      </c>
    </row>
    <row r="82" spans="5:22" x14ac:dyDescent="0.35">
      <c r="E82" s="4">
        <v>64</v>
      </c>
      <c r="F82" s="55">
        <f t="shared" ca="1" si="25"/>
        <v>0.62367683657840534</v>
      </c>
      <c r="G82" s="40">
        <f t="shared" ca="1" si="10"/>
        <v>64110.232931048195</v>
      </c>
      <c r="H82" s="40">
        <f t="shared" ca="1" si="11"/>
        <v>13974.480869501602</v>
      </c>
      <c r="I82" s="40">
        <f t="shared" ca="1" si="12"/>
        <v>8888.3762896440894</v>
      </c>
      <c r="J82" s="40">
        <f t="shared" ca="1" si="13"/>
        <v>4729.8683069996359</v>
      </c>
      <c r="K82" s="40">
        <f t="shared" ca="1" si="19"/>
        <v>91702.958397193521</v>
      </c>
      <c r="L82" s="55">
        <f t="shared" ca="1" si="20"/>
        <v>0.51047135398232046</v>
      </c>
      <c r="M82" s="40">
        <f t="shared" ca="1" si="14"/>
        <v>4751815.3226761268</v>
      </c>
      <c r="N82" s="40">
        <f t="shared" ca="1" si="15"/>
        <v>1035780.8619032953</v>
      </c>
      <c r="O82" s="40">
        <f t="shared" ca="1" si="16"/>
        <v>658801.57840430131</v>
      </c>
      <c r="P82" s="40">
        <f t="shared" ca="1" si="17"/>
        <v>350575.24622650893</v>
      </c>
      <c r="Q82" s="40">
        <f t="shared" ca="1" si="21"/>
        <v>6796973.0092102317</v>
      </c>
      <c r="S82" s="40">
        <f t="shared" ca="1" si="18"/>
        <v>4528.3725607037068</v>
      </c>
      <c r="T82" s="40">
        <f t="shared" ca="1" si="22"/>
        <v>91501.462650897593</v>
      </c>
      <c r="U82" s="40">
        <f t="shared" ca="1" si="23"/>
        <v>335640.49196141626</v>
      </c>
      <c r="V82" s="40">
        <f t="shared" ca="1" si="24"/>
        <v>6782038.2549451385</v>
      </c>
    </row>
    <row r="83" spans="5:22" x14ac:dyDescent="0.35">
      <c r="E83" s="4">
        <v>65</v>
      </c>
      <c r="F83" s="55">
        <f t="shared" ca="1" si="25"/>
        <v>0.71034671963568385</v>
      </c>
      <c r="G83" s="40">
        <f t="shared" ref="G83:G146" ca="1" si="26">NORMINV($F83,$C$6,$C$6*$D$6/2)*NORMINV(RAND(),D$9,D$9*$D$14/2)</f>
        <v>64682.061583571936</v>
      </c>
      <c r="H83" s="40">
        <f t="shared" ref="H83:H146" ca="1" si="27">NORMINV($F83,$C$6,$C$6*$D$6/2)*NORMINV(RAND(),D$10,D$10*$D$14/2)</f>
        <v>13034.954865321388</v>
      </c>
      <c r="I83" s="40">
        <f t="shared" ref="I83:I146" ca="1" si="28">NORMINV($F83,$C$6,$C$6*$D$6/2)*NORMINV(RAND(),D$11,D$11*$D$14/2)</f>
        <v>9146.745559503046</v>
      </c>
      <c r="J83" s="40">
        <f t="shared" ref="J83:J146" ca="1" si="29">NORMINV($F83,$C$6,$C$6*$D$6/2)*NORMINV(RAND(),D$12,D$12*$D$14/2)</f>
        <v>4775.2348224668431</v>
      </c>
      <c r="K83" s="40">
        <f t="shared" ca="1" si="19"/>
        <v>91638.996830863209</v>
      </c>
      <c r="L83" s="55">
        <f t="shared" ca="1" si="20"/>
        <v>0.91699324973149499</v>
      </c>
      <c r="M83" s="40">
        <f t="shared" ref="M83:M146" ca="1" si="30">G83*NORMINV($L83,$C$17,$C$17*$C$20/2)</f>
        <v>4859329.1013878584</v>
      </c>
      <c r="N83" s="40">
        <f t="shared" ref="N83:N146" ca="1" si="31">H83*NORMINV($L83,$C$17,$C$17*$C$20/2)</f>
        <v>979268.96517505194</v>
      </c>
      <c r="O83" s="40">
        <f t="shared" ref="O83:O146" ca="1" si="32">I83*NORMINV($L83,$C$17,$C$17*$C$20/2)</f>
        <v>687161.87753007642</v>
      </c>
      <c r="P83" s="40">
        <f t="shared" ref="P83:P146" ca="1" si="33">J83*NORMINV($L83,$C$17,$C$17*$C$20/2)</f>
        <v>358746.10318028758</v>
      </c>
      <c r="Q83" s="40">
        <f t="shared" ca="1" si="21"/>
        <v>6884506.0472732745</v>
      </c>
      <c r="S83" s="40">
        <f t="shared" ref="S83:S146" ca="1" si="34">NORMINV($F83,$C$6,$C$6*$D$6/2)-G83-H83-I83</f>
        <v>4855.9264950903162</v>
      </c>
      <c r="T83" s="40">
        <f t="shared" ca="1" si="22"/>
        <v>91719.688503486686</v>
      </c>
      <c r="U83" s="40">
        <f t="shared" ca="1" si="23"/>
        <v>364808.17639532086</v>
      </c>
      <c r="V83" s="40">
        <f t="shared" ca="1" si="24"/>
        <v>6890568.1204883084</v>
      </c>
    </row>
    <row r="84" spans="5:22" x14ac:dyDescent="0.35">
      <c r="E84" s="4">
        <v>66</v>
      </c>
      <c r="F84" s="55">
        <f t="shared" ca="1" si="25"/>
        <v>0.37443559512034696</v>
      </c>
      <c r="G84" s="40">
        <f t="shared" ca="1" si="26"/>
        <v>64859.302047632416</v>
      </c>
      <c r="H84" s="40">
        <f t="shared" ca="1" si="27"/>
        <v>13319.202373017226</v>
      </c>
      <c r="I84" s="40">
        <f t="shared" ca="1" si="28"/>
        <v>8947.3953478993935</v>
      </c>
      <c r="J84" s="40">
        <f t="shared" ca="1" si="29"/>
        <v>4418.7171451213544</v>
      </c>
      <c r="K84" s="40">
        <f t="shared" ref="K84:K147" ca="1" si="35">SUM(G84:J84)</f>
        <v>91544.616913670383</v>
      </c>
      <c r="L84" s="55">
        <f t="shared" ref="L84:L147" ca="1" si="36">RAND()</f>
        <v>0.50194930810813632</v>
      </c>
      <c r="M84" s="40">
        <f t="shared" ca="1" si="30"/>
        <v>4806309.1166243553</v>
      </c>
      <c r="N84" s="40">
        <f t="shared" ca="1" si="31"/>
        <v>987001.12043426232</v>
      </c>
      <c r="O84" s="40">
        <f t="shared" ca="1" si="32"/>
        <v>663034.39095088118</v>
      </c>
      <c r="P84" s="40">
        <f t="shared" ca="1" si="33"/>
        <v>327442.93922226009</v>
      </c>
      <c r="Q84" s="40">
        <f t="shared" ref="Q84:Q147" ca="1" si="37">SUM(M84:P84)</f>
        <v>6783787.5672317585</v>
      </c>
      <c r="S84" s="40">
        <f t="shared" ca="1" si="34"/>
        <v>3796.0985445834922</v>
      </c>
      <c r="T84" s="40">
        <f t="shared" ref="T84:T147" ca="1" si="38">SUM(G84:I84)+S84</f>
        <v>90921.998313132528</v>
      </c>
      <c r="U84" s="40">
        <f t="shared" ref="U84:U147" ca="1" si="39">S84*NORMINV($L84,$C$17,$C$17*$C$20/2)</f>
        <v>281304.64661856618</v>
      </c>
      <c r="V84" s="40">
        <f t="shared" ref="V84:V147" ca="1" si="40">SUM(M84:O84)+U84</f>
        <v>6737649.2746280646</v>
      </c>
    </row>
    <row r="85" spans="5:22" x14ac:dyDescent="0.35">
      <c r="E85" s="4">
        <v>67</v>
      </c>
      <c r="F85" s="55">
        <f t="shared" ref="F85:F148" ca="1" si="41">RAND()</f>
        <v>0.21445672111605674</v>
      </c>
      <c r="G85" s="40">
        <f t="shared" ca="1" si="26"/>
        <v>63303.614464146485</v>
      </c>
      <c r="H85" s="40">
        <f t="shared" ca="1" si="27"/>
        <v>13218.047640419481</v>
      </c>
      <c r="I85" s="40">
        <f t="shared" ca="1" si="28"/>
        <v>9439.8415737820815</v>
      </c>
      <c r="J85" s="40">
        <f t="shared" ca="1" si="29"/>
        <v>4456.50757123931</v>
      </c>
      <c r="K85" s="40">
        <f t="shared" ca="1" si="35"/>
        <v>90418.011249587362</v>
      </c>
      <c r="L85" s="55">
        <f t="shared" ca="1" si="36"/>
        <v>0.93743866172151535</v>
      </c>
      <c r="M85" s="40">
        <f t="shared" ca="1" si="30"/>
        <v>4762736.9386019427</v>
      </c>
      <c r="N85" s="40">
        <f t="shared" ca="1" si="31"/>
        <v>994478.50310161454</v>
      </c>
      <c r="O85" s="40">
        <f t="shared" ca="1" si="32"/>
        <v>710219.82770772267</v>
      </c>
      <c r="P85" s="40">
        <f t="shared" ca="1" si="33"/>
        <v>335291.64813680702</v>
      </c>
      <c r="Q85" s="40">
        <f t="shared" ca="1" si="37"/>
        <v>6802726.9175480865</v>
      </c>
      <c r="S85" s="40">
        <f t="shared" ca="1" si="34"/>
        <v>4530.9458291679748</v>
      </c>
      <c r="T85" s="40">
        <f t="shared" ca="1" si="38"/>
        <v>90492.449507516023</v>
      </c>
      <c r="U85" s="40">
        <f t="shared" ca="1" si="39"/>
        <v>340892.11571963085</v>
      </c>
      <c r="V85" s="40">
        <f t="shared" ca="1" si="40"/>
        <v>6808327.3851309102</v>
      </c>
    </row>
    <row r="86" spans="5:22" x14ac:dyDescent="0.35">
      <c r="E86" s="4">
        <v>68</v>
      </c>
      <c r="F86" s="55">
        <f t="shared" ca="1" si="41"/>
        <v>0.12482950457235276</v>
      </c>
      <c r="G86" s="40">
        <f t="shared" ca="1" si="26"/>
        <v>62082.057078132602</v>
      </c>
      <c r="H86" s="40">
        <f t="shared" ca="1" si="27"/>
        <v>13542.267807052574</v>
      </c>
      <c r="I86" s="40">
        <f t="shared" ca="1" si="28"/>
        <v>9133.666700666663</v>
      </c>
      <c r="J86" s="40">
        <f t="shared" ca="1" si="29"/>
        <v>4399.7674596336647</v>
      </c>
      <c r="K86" s="40">
        <f t="shared" ca="1" si="35"/>
        <v>89157.759045485509</v>
      </c>
      <c r="L86" s="55">
        <f t="shared" ca="1" si="36"/>
        <v>0.53742801829618259</v>
      </c>
      <c r="M86" s="40">
        <f t="shared" ca="1" si="30"/>
        <v>4604602.6773996251</v>
      </c>
      <c r="N86" s="40">
        <f t="shared" ca="1" si="31"/>
        <v>1004424.8779311341</v>
      </c>
      <c r="O86" s="40">
        <f t="shared" ca="1" si="32"/>
        <v>677440.60238589265</v>
      </c>
      <c r="P86" s="40">
        <f t="shared" ca="1" si="33"/>
        <v>326329.08730888186</v>
      </c>
      <c r="Q86" s="40">
        <f t="shared" ca="1" si="37"/>
        <v>6612797.2450255333</v>
      </c>
      <c r="S86" s="40">
        <f t="shared" ca="1" si="34"/>
        <v>5405.972902395366</v>
      </c>
      <c r="T86" s="40">
        <f t="shared" ca="1" si="38"/>
        <v>90163.96448824722</v>
      </c>
      <c r="U86" s="40">
        <f t="shared" ca="1" si="39"/>
        <v>400958.96418173704</v>
      </c>
      <c r="V86" s="40">
        <f t="shared" ca="1" si="40"/>
        <v>6687427.1218983885</v>
      </c>
    </row>
    <row r="87" spans="5:22" x14ac:dyDescent="0.35">
      <c r="E87" s="4">
        <v>69</v>
      </c>
      <c r="F87" s="55">
        <f t="shared" ca="1" si="41"/>
        <v>0.8166716794956751</v>
      </c>
      <c r="G87" s="40">
        <f t="shared" ca="1" si="26"/>
        <v>62429.928419158416</v>
      </c>
      <c r="H87" s="40">
        <f t="shared" ca="1" si="27"/>
        <v>13903.462013403987</v>
      </c>
      <c r="I87" s="40">
        <f t="shared" ca="1" si="28"/>
        <v>9438.5447913197549</v>
      </c>
      <c r="J87" s="40">
        <f t="shared" ca="1" si="29"/>
        <v>4573.9554197405987</v>
      </c>
      <c r="K87" s="40">
        <f t="shared" ca="1" si="35"/>
        <v>90345.890643622755</v>
      </c>
      <c r="L87" s="55">
        <f t="shared" ca="1" si="36"/>
        <v>0.41466226499314862</v>
      </c>
      <c r="M87" s="40">
        <f t="shared" ca="1" si="30"/>
        <v>4616085.3974890644</v>
      </c>
      <c r="N87" s="40">
        <f t="shared" ca="1" si="31"/>
        <v>1028025.6537171153</v>
      </c>
      <c r="O87" s="40">
        <f t="shared" ca="1" si="32"/>
        <v>697888.49495760677</v>
      </c>
      <c r="P87" s="40">
        <f t="shared" ca="1" si="33"/>
        <v>338199.47189545672</v>
      </c>
      <c r="Q87" s="40">
        <f t="shared" ca="1" si="37"/>
        <v>6680199.0180592425</v>
      </c>
      <c r="S87" s="40">
        <f t="shared" ca="1" si="34"/>
        <v>6265.5025154997438</v>
      </c>
      <c r="T87" s="40">
        <f t="shared" ca="1" si="38"/>
        <v>92037.437739381901</v>
      </c>
      <c r="U87" s="40">
        <f t="shared" ca="1" si="39"/>
        <v>463272.91095938196</v>
      </c>
      <c r="V87" s="40">
        <f t="shared" ca="1" si="40"/>
        <v>6805272.4571231678</v>
      </c>
    </row>
    <row r="88" spans="5:22" x14ac:dyDescent="0.35">
      <c r="E88" s="4">
        <v>70</v>
      </c>
      <c r="F88" s="55">
        <f t="shared" ca="1" si="41"/>
        <v>0.22595720422035959</v>
      </c>
      <c r="G88" s="40">
        <f t="shared" ca="1" si="26"/>
        <v>65364.252658351747</v>
      </c>
      <c r="H88" s="40">
        <f t="shared" ca="1" si="27"/>
        <v>13654.776493261288</v>
      </c>
      <c r="I88" s="40">
        <f t="shared" ca="1" si="28"/>
        <v>9350.9724516454189</v>
      </c>
      <c r="J88" s="40">
        <f t="shared" ca="1" si="29"/>
        <v>4327.9408575312291</v>
      </c>
      <c r="K88" s="40">
        <f t="shared" ca="1" si="35"/>
        <v>92697.94246078968</v>
      </c>
      <c r="L88" s="55">
        <f t="shared" ca="1" si="36"/>
        <v>6.4066428297189226E-2</v>
      </c>
      <c r="M88" s="40">
        <f t="shared" ca="1" si="30"/>
        <v>4769797.1042592432</v>
      </c>
      <c r="N88" s="40">
        <f t="shared" ca="1" si="31"/>
        <v>996424.05027242366</v>
      </c>
      <c r="O88" s="40">
        <f t="shared" ca="1" si="32"/>
        <v>682364.43480804248</v>
      </c>
      <c r="P88" s="40">
        <f t="shared" ca="1" si="33"/>
        <v>315820.94080624462</v>
      </c>
      <c r="Q88" s="40">
        <f t="shared" ca="1" si="37"/>
        <v>6764406.5301459543</v>
      </c>
      <c r="S88" s="40">
        <f t="shared" ca="1" si="34"/>
        <v>2157.8618321954418</v>
      </c>
      <c r="T88" s="40">
        <f t="shared" ca="1" si="38"/>
        <v>90527.863435453895</v>
      </c>
      <c r="U88" s="40">
        <f t="shared" ca="1" si="39"/>
        <v>157464.7104495313</v>
      </c>
      <c r="V88" s="40">
        <f t="shared" ca="1" si="40"/>
        <v>6606050.2997892415</v>
      </c>
    </row>
    <row r="89" spans="5:22" x14ac:dyDescent="0.35">
      <c r="E89" s="4">
        <v>71</v>
      </c>
      <c r="F89" s="55">
        <f t="shared" ca="1" si="41"/>
        <v>0.25566395522918484</v>
      </c>
      <c r="G89" s="40">
        <f t="shared" ca="1" si="26"/>
        <v>62789.895094602376</v>
      </c>
      <c r="H89" s="40">
        <f t="shared" ca="1" si="27"/>
        <v>13971.215273513493</v>
      </c>
      <c r="I89" s="40">
        <f t="shared" ca="1" si="28"/>
        <v>9158.7254733770333</v>
      </c>
      <c r="J89" s="40">
        <f t="shared" ca="1" si="29"/>
        <v>4673.4047071164096</v>
      </c>
      <c r="K89" s="40">
        <f t="shared" ca="1" si="35"/>
        <v>90593.240548609319</v>
      </c>
      <c r="L89" s="55">
        <f t="shared" ca="1" si="36"/>
        <v>0.39834354898423974</v>
      </c>
      <c r="M89" s="40">
        <f t="shared" ca="1" si="30"/>
        <v>4640744.0709528737</v>
      </c>
      <c r="N89" s="40">
        <f t="shared" ca="1" si="31"/>
        <v>1032599.8211476159</v>
      </c>
      <c r="O89" s="40">
        <f t="shared" ca="1" si="32"/>
        <v>676913.07453248545</v>
      </c>
      <c r="P89" s="40">
        <f t="shared" ca="1" si="33"/>
        <v>345407.09381720412</v>
      </c>
      <c r="Q89" s="40">
        <f t="shared" ca="1" si="37"/>
        <v>6695664.0604501795</v>
      </c>
      <c r="S89" s="40">
        <f t="shared" ca="1" si="34"/>
        <v>4695.0966851114281</v>
      </c>
      <c r="T89" s="40">
        <f t="shared" ca="1" si="38"/>
        <v>90614.932526604331</v>
      </c>
      <c r="U89" s="40">
        <f t="shared" ca="1" si="39"/>
        <v>347010.32819298952</v>
      </c>
      <c r="V89" s="40">
        <f t="shared" ca="1" si="40"/>
        <v>6697267.2948259646</v>
      </c>
    </row>
    <row r="90" spans="5:22" x14ac:dyDescent="0.35">
      <c r="E90" s="4">
        <v>72</v>
      </c>
      <c r="F90" s="55">
        <f t="shared" ca="1" si="41"/>
        <v>0.914644283508253</v>
      </c>
      <c r="G90" s="40">
        <f t="shared" ca="1" si="26"/>
        <v>64628.102731004641</v>
      </c>
      <c r="H90" s="40">
        <f t="shared" ca="1" si="27"/>
        <v>14322.961909626461</v>
      </c>
      <c r="I90" s="40">
        <f t="shared" ca="1" si="28"/>
        <v>9100.8041416744745</v>
      </c>
      <c r="J90" s="40">
        <f t="shared" ca="1" si="29"/>
        <v>4638.2323236477387</v>
      </c>
      <c r="K90" s="40">
        <f t="shared" ca="1" si="35"/>
        <v>92690.101105953305</v>
      </c>
      <c r="L90" s="55">
        <f t="shared" ca="1" si="36"/>
        <v>0.50605475924526255</v>
      </c>
      <c r="M90" s="40">
        <f t="shared" ca="1" si="30"/>
        <v>4789669.2595336586</v>
      </c>
      <c r="N90" s="40">
        <f t="shared" ca="1" si="31"/>
        <v>1061492.562292072</v>
      </c>
      <c r="O90" s="40">
        <f t="shared" ca="1" si="32"/>
        <v>674471.94010699424</v>
      </c>
      <c r="P90" s="40">
        <f t="shared" ca="1" si="33"/>
        <v>343745.17957949045</v>
      </c>
      <c r="Q90" s="40">
        <f t="shared" ca="1" si="37"/>
        <v>6869378.9415122159</v>
      </c>
      <c r="S90" s="40">
        <f t="shared" ca="1" si="34"/>
        <v>4411.6913401723614</v>
      </c>
      <c r="T90" s="40">
        <f t="shared" ca="1" si="38"/>
        <v>92463.560122477924</v>
      </c>
      <c r="U90" s="40">
        <f t="shared" ca="1" si="39"/>
        <v>326955.94488552515</v>
      </c>
      <c r="V90" s="40">
        <f t="shared" ca="1" si="40"/>
        <v>6852589.70681825</v>
      </c>
    </row>
    <row r="91" spans="5:22" x14ac:dyDescent="0.35">
      <c r="E91" s="4">
        <v>73</v>
      </c>
      <c r="F91" s="55">
        <f t="shared" ca="1" si="41"/>
        <v>0.11600320206844372</v>
      </c>
      <c r="G91" s="40">
        <f t="shared" ca="1" si="26"/>
        <v>65695.378356091984</v>
      </c>
      <c r="H91" s="40">
        <f t="shared" ca="1" si="27"/>
        <v>13422.410695845836</v>
      </c>
      <c r="I91" s="40">
        <f t="shared" ca="1" si="28"/>
        <v>9294.727365945897</v>
      </c>
      <c r="J91" s="40">
        <f t="shared" ca="1" si="29"/>
        <v>4858.9592512058243</v>
      </c>
      <c r="K91" s="40">
        <f t="shared" ca="1" si="35"/>
        <v>93271.475669089545</v>
      </c>
      <c r="L91" s="55">
        <f t="shared" ca="1" si="36"/>
        <v>0.18094616912345207</v>
      </c>
      <c r="M91" s="40">
        <f t="shared" ca="1" si="30"/>
        <v>4823642.5556434235</v>
      </c>
      <c r="N91" s="40">
        <f t="shared" ca="1" si="31"/>
        <v>985532.21020914614</v>
      </c>
      <c r="O91" s="40">
        <f t="shared" ca="1" si="32"/>
        <v>682459.61264522653</v>
      </c>
      <c r="P91" s="40">
        <f t="shared" ca="1" si="33"/>
        <v>356766.0801527343</v>
      </c>
      <c r="Q91" s="40">
        <f t="shared" ca="1" si="37"/>
        <v>6848400.4586505303</v>
      </c>
      <c r="S91" s="40">
        <f t="shared" ca="1" si="34"/>
        <v>1711.2880292109312</v>
      </c>
      <c r="T91" s="40">
        <f t="shared" ca="1" si="38"/>
        <v>90123.804447094648</v>
      </c>
      <c r="U91" s="40">
        <f t="shared" ca="1" si="39"/>
        <v>125650.26595816165</v>
      </c>
      <c r="V91" s="40">
        <f t="shared" ca="1" si="40"/>
        <v>6617284.6444559582</v>
      </c>
    </row>
    <row r="92" spans="5:22" x14ac:dyDescent="0.35">
      <c r="E92" s="4">
        <v>74</v>
      </c>
      <c r="F92" s="55">
        <f t="shared" ca="1" si="41"/>
        <v>0.32916586678823823</v>
      </c>
      <c r="G92" s="40">
        <f t="shared" ca="1" si="26"/>
        <v>62753.968318158004</v>
      </c>
      <c r="H92" s="40">
        <f t="shared" ca="1" si="27"/>
        <v>13843.369876579516</v>
      </c>
      <c r="I92" s="40">
        <f t="shared" ca="1" si="28"/>
        <v>9294.0761468556739</v>
      </c>
      <c r="J92" s="40">
        <f t="shared" ca="1" si="29"/>
        <v>4635.5626209806787</v>
      </c>
      <c r="K92" s="40">
        <f t="shared" ca="1" si="35"/>
        <v>90526.97696257387</v>
      </c>
      <c r="L92" s="55">
        <f t="shared" ca="1" si="36"/>
        <v>0.10689788150922297</v>
      </c>
      <c r="M92" s="40">
        <f t="shared" ca="1" si="30"/>
        <v>4592259.5984307332</v>
      </c>
      <c r="N92" s="40">
        <f t="shared" ca="1" si="31"/>
        <v>1013041.0855938548</v>
      </c>
      <c r="O92" s="40">
        <f t="shared" ca="1" si="32"/>
        <v>680129.26573114097</v>
      </c>
      <c r="P92" s="40">
        <f t="shared" ca="1" si="33"/>
        <v>339224.87311715714</v>
      </c>
      <c r="Q92" s="40">
        <f t="shared" ca="1" si="37"/>
        <v>6624654.8228728864</v>
      </c>
      <c r="S92" s="40">
        <f t="shared" ca="1" si="34"/>
        <v>4919.2212743466043</v>
      </c>
      <c r="T92" s="40">
        <f t="shared" ca="1" si="38"/>
        <v>90810.635615939798</v>
      </c>
      <c r="U92" s="40">
        <f t="shared" ca="1" si="39"/>
        <v>359982.67072755442</v>
      </c>
      <c r="V92" s="40">
        <f t="shared" ca="1" si="40"/>
        <v>6645412.6204832839</v>
      </c>
    </row>
    <row r="93" spans="5:22" x14ac:dyDescent="0.35">
      <c r="E93" s="4">
        <v>75</v>
      </c>
      <c r="F93" s="55">
        <f t="shared" ca="1" si="41"/>
        <v>0.13351244844534249</v>
      </c>
      <c r="G93" s="40">
        <f t="shared" ca="1" si="26"/>
        <v>62411.364088315713</v>
      </c>
      <c r="H93" s="40">
        <f t="shared" ca="1" si="27"/>
        <v>13837.873283203942</v>
      </c>
      <c r="I93" s="40">
        <f t="shared" ca="1" si="28"/>
        <v>9105.1771394428706</v>
      </c>
      <c r="J93" s="40">
        <f t="shared" ca="1" si="29"/>
        <v>4490.4818340410739</v>
      </c>
      <c r="K93" s="40">
        <f t="shared" ca="1" si="35"/>
        <v>89844.896345003595</v>
      </c>
      <c r="L93" s="55">
        <f t="shared" ca="1" si="36"/>
        <v>0.18736975230341057</v>
      </c>
      <c r="M93" s="40">
        <f t="shared" ca="1" si="30"/>
        <v>4583631.9870871743</v>
      </c>
      <c r="N93" s="40">
        <f t="shared" ca="1" si="31"/>
        <v>1016284.7670561837</v>
      </c>
      <c r="O93" s="40">
        <f t="shared" ca="1" si="32"/>
        <v>668704.83916019031</v>
      </c>
      <c r="P93" s="40">
        <f t="shared" ca="1" si="33"/>
        <v>329791.16019349941</v>
      </c>
      <c r="Q93" s="40">
        <f t="shared" ca="1" si="37"/>
        <v>6598412.7534970473</v>
      </c>
      <c r="S93" s="40">
        <f t="shared" ca="1" si="34"/>
        <v>4847.1648482653964</v>
      </c>
      <c r="T93" s="40">
        <f t="shared" ca="1" si="38"/>
        <v>90201.579359227922</v>
      </c>
      <c r="U93" s="40">
        <f t="shared" ca="1" si="39"/>
        <v>355986.76891206211</v>
      </c>
      <c r="V93" s="40">
        <f t="shared" ca="1" si="40"/>
        <v>6624608.3622156102</v>
      </c>
    </row>
    <row r="94" spans="5:22" x14ac:dyDescent="0.35">
      <c r="E94" s="4">
        <v>76</v>
      </c>
      <c r="F94" s="55">
        <f t="shared" ca="1" si="41"/>
        <v>0.88466353330815628</v>
      </c>
      <c r="G94" s="40">
        <f t="shared" ca="1" si="26"/>
        <v>67669.438580341201</v>
      </c>
      <c r="H94" s="40">
        <f t="shared" ca="1" si="27"/>
        <v>14394.659628444628</v>
      </c>
      <c r="I94" s="40">
        <f t="shared" ca="1" si="28"/>
        <v>9258.245354033681</v>
      </c>
      <c r="J94" s="40">
        <f t="shared" ca="1" si="29"/>
        <v>4725.6997459208251</v>
      </c>
      <c r="K94" s="40">
        <f t="shared" ca="1" si="35"/>
        <v>96048.043308740336</v>
      </c>
      <c r="L94" s="55">
        <f t="shared" ca="1" si="36"/>
        <v>0.48676754288044</v>
      </c>
      <c r="M94" s="40">
        <f t="shared" ca="1" si="30"/>
        <v>5012641.9062258471</v>
      </c>
      <c r="N94" s="40">
        <f t="shared" ca="1" si="31"/>
        <v>1066290.4199172847</v>
      </c>
      <c r="O94" s="40">
        <f t="shared" ca="1" si="32"/>
        <v>685808.38874038111</v>
      </c>
      <c r="P94" s="40">
        <f t="shared" ca="1" si="33"/>
        <v>350058.18105790066</v>
      </c>
      <c r="Q94" s="40">
        <f t="shared" ca="1" si="37"/>
        <v>7114798.8959414139</v>
      </c>
      <c r="S94" s="40">
        <f t="shared" ca="1" si="34"/>
        <v>984.97225963458732</v>
      </c>
      <c r="T94" s="40">
        <f t="shared" ca="1" si="38"/>
        <v>92307.315822454097</v>
      </c>
      <c r="U94" s="40">
        <f t="shared" ca="1" si="39"/>
        <v>72962.231233120459</v>
      </c>
      <c r="V94" s="40">
        <f t="shared" ca="1" si="40"/>
        <v>6837702.9461166337</v>
      </c>
    </row>
    <row r="95" spans="5:22" x14ac:dyDescent="0.35">
      <c r="E95" s="4">
        <v>77</v>
      </c>
      <c r="F95" s="55">
        <f t="shared" ca="1" si="41"/>
        <v>0.98544092676576112</v>
      </c>
      <c r="G95" s="40">
        <f t="shared" ca="1" si="26"/>
        <v>63510.905987964208</v>
      </c>
      <c r="H95" s="40">
        <f t="shared" ca="1" si="27"/>
        <v>14207.329463482674</v>
      </c>
      <c r="I95" s="40">
        <f t="shared" ca="1" si="28"/>
        <v>9327.1927523714858</v>
      </c>
      <c r="J95" s="40">
        <f t="shared" ca="1" si="29"/>
        <v>4801.4871179795064</v>
      </c>
      <c r="K95" s="40">
        <f t="shared" ca="1" si="35"/>
        <v>91846.91532179786</v>
      </c>
      <c r="L95" s="55">
        <f t="shared" ca="1" si="36"/>
        <v>0.59186859732906127</v>
      </c>
      <c r="M95" s="40">
        <f t="shared" ca="1" si="30"/>
        <v>4717093.0966529055</v>
      </c>
      <c r="N95" s="40">
        <f t="shared" ca="1" si="31"/>
        <v>1055209.2540888621</v>
      </c>
      <c r="O95" s="40">
        <f t="shared" ca="1" si="32"/>
        <v>692750.88835451915</v>
      </c>
      <c r="P95" s="40">
        <f t="shared" ca="1" si="33"/>
        <v>356616.88942338742</v>
      </c>
      <c r="Q95" s="40">
        <f t="shared" ca="1" si="37"/>
        <v>6821670.1285196738</v>
      </c>
      <c r="S95" s="40">
        <f t="shared" ca="1" si="34"/>
        <v>6158.7548317799865</v>
      </c>
      <c r="T95" s="40">
        <f t="shared" ca="1" si="38"/>
        <v>93204.18303559834</v>
      </c>
      <c r="U95" s="40">
        <f t="shared" ca="1" si="39"/>
        <v>457424.11400134279</v>
      </c>
      <c r="V95" s="40">
        <f t="shared" ca="1" si="40"/>
        <v>6922477.3530976297</v>
      </c>
    </row>
    <row r="96" spans="5:22" x14ac:dyDescent="0.35">
      <c r="E96" s="4">
        <v>78</v>
      </c>
      <c r="F96" s="55">
        <f t="shared" ca="1" si="41"/>
        <v>5.0373096920233618E-2</v>
      </c>
      <c r="G96" s="40">
        <f t="shared" ca="1" si="26"/>
        <v>59969.348540361389</v>
      </c>
      <c r="H96" s="40">
        <f t="shared" ca="1" si="27"/>
        <v>13088.477711621448</v>
      </c>
      <c r="I96" s="40">
        <f t="shared" ca="1" si="28"/>
        <v>9121.6824954765489</v>
      </c>
      <c r="J96" s="40">
        <f t="shared" ca="1" si="29"/>
        <v>4565.9646998623184</v>
      </c>
      <c r="K96" s="40">
        <f t="shared" ca="1" si="35"/>
        <v>86745.47344732171</v>
      </c>
      <c r="L96" s="55">
        <f t="shared" ca="1" si="36"/>
        <v>0.97637953007127476</v>
      </c>
      <c r="M96" s="40">
        <f t="shared" ca="1" si="30"/>
        <v>4531898.2449752819</v>
      </c>
      <c r="N96" s="40">
        <f t="shared" ca="1" si="31"/>
        <v>989099.44187194074</v>
      </c>
      <c r="O96" s="40">
        <f t="shared" ca="1" si="32"/>
        <v>689327.76324307895</v>
      </c>
      <c r="P96" s="40">
        <f t="shared" ca="1" si="33"/>
        <v>345051.0621438282</v>
      </c>
      <c r="Q96" s="40">
        <f t="shared" ca="1" si="37"/>
        <v>6555376.5122341299</v>
      </c>
      <c r="S96" s="40">
        <f t="shared" ca="1" si="34"/>
        <v>7537.4443935531654</v>
      </c>
      <c r="T96" s="40">
        <f t="shared" ca="1" si="38"/>
        <v>89716.953141012549</v>
      </c>
      <c r="U96" s="40">
        <f t="shared" ca="1" si="39"/>
        <v>569606.50482558203</v>
      </c>
      <c r="V96" s="40">
        <f t="shared" ca="1" si="40"/>
        <v>6779931.954915884</v>
      </c>
    </row>
    <row r="97" spans="5:22" x14ac:dyDescent="0.35">
      <c r="E97" s="4">
        <v>79</v>
      </c>
      <c r="F97" s="55">
        <f t="shared" ca="1" si="41"/>
        <v>0.65404182751143658</v>
      </c>
      <c r="G97" s="40">
        <f t="shared" ca="1" si="26"/>
        <v>61123.646619385217</v>
      </c>
      <c r="H97" s="40">
        <f t="shared" ca="1" si="27"/>
        <v>14044.540966015333</v>
      </c>
      <c r="I97" s="40">
        <f t="shared" ca="1" si="28"/>
        <v>9008.2663203188495</v>
      </c>
      <c r="J97" s="40">
        <f t="shared" ca="1" si="29"/>
        <v>4567.2003824083768</v>
      </c>
      <c r="K97" s="40">
        <f t="shared" ca="1" si="35"/>
        <v>88743.654288127771</v>
      </c>
      <c r="L97" s="55">
        <f t="shared" ca="1" si="36"/>
        <v>0.28905861658060683</v>
      </c>
      <c r="M97" s="40">
        <f t="shared" ca="1" si="30"/>
        <v>4504073.3134938832</v>
      </c>
      <c r="N97" s="40">
        <f t="shared" ca="1" si="31"/>
        <v>1034912.7655816146</v>
      </c>
      <c r="O97" s="40">
        <f t="shared" ca="1" si="32"/>
        <v>663800.25044719689</v>
      </c>
      <c r="P97" s="40">
        <f t="shared" ca="1" si="33"/>
        <v>336547.41654861579</v>
      </c>
      <c r="Q97" s="40">
        <f t="shared" ca="1" si="37"/>
        <v>6539333.7460713107</v>
      </c>
      <c r="S97" s="40">
        <f t="shared" ca="1" si="34"/>
        <v>7398.9868419083869</v>
      </c>
      <c r="T97" s="40">
        <f t="shared" ca="1" si="38"/>
        <v>91575.440747627785</v>
      </c>
      <c r="U97" s="40">
        <f t="shared" ca="1" si="39"/>
        <v>545215.82112155622</v>
      </c>
      <c r="V97" s="40">
        <f t="shared" ca="1" si="40"/>
        <v>6748002.1506442502</v>
      </c>
    </row>
    <row r="98" spans="5:22" x14ac:dyDescent="0.35">
      <c r="E98" s="4">
        <v>80</v>
      </c>
      <c r="F98" s="55">
        <f t="shared" ca="1" si="41"/>
        <v>0.55971917405888505</v>
      </c>
      <c r="G98" s="40">
        <f t="shared" ca="1" si="26"/>
        <v>62743.41352721458</v>
      </c>
      <c r="H98" s="40">
        <f t="shared" ca="1" si="27"/>
        <v>13486.415441011242</v>
      </c>
      <c r="I98" s="40">
        <f t="shared" ca="1" si="28"/>
        <v>9056.1748725382804</v>
      </c>
      <c r="J98" s="40">
        <f t="shared" ca="1" si="29"/>
        <v>4703.541886444681</v>
      </c>
      <c r="K98" s="40">
        <f t="shared" ca="1" si="35"/>
        <v>89989.545727208781</v>
      </c>
      <c r="L98" s="55">
        <f t="shared" ca="1" si="36"/>
        <v>0.14903500235207234</v>
      </c>
      <c r="M98" s="40">
        <f t="shared" ca="1" si="30"/>
        <v>4600907.3409636337</v>
      </c>
      <c r="N98" s="40">
        <f t="shared" ca="1" si="31"/>
        <v>988944.40575695189</v>
      </c>
      <c r="O98" s="40">
        <f t="shared" ca="1" si="32"/>
        <v>664079.60787850863</v>
      </c>
      <c r="P98" s="40">
        <f t="shared" ca="1" si="33"/>
        <v>344905.69092940417</v>
      </c>
      <c r="Q98" s="40">
        <f t="shared" ca="1" si="37"/>
        <v>6598837.0455284994</v>
      </c>
      <c r="S98" s="40">
        <f t="shared" ca="1" si="34"/>
        <v>6065.0518161298332</v>
      </c>
      <c r="T98" s="40">
        <f t="shared" ca="1" si="38"/>
        <v>91351.055656893936</v>
      </c>
      <c r="U98" s="40">
        <f t="shared" ca="1" si="39"/>
        <v>444743.75644310541</v>
      </c>
      <c r="V98" s="40">
        <f t="shared" ca="1" si="40"/>
        <v>6698675.1110422006</v>
      </c>
    </row>
    <row r="99" spans="5:22" x14ac:dyDescent="0.35">
      <c r="E99" s="4">
        <v>81</v>
      </c>
      <c r="F99" s="55">
        <f t="shared" ca="1" si="41"/>
        <v>0.58013948696040429</v>
      </c>
      <c r="G99" s="40">
        <f t="shared" ca="1" si="26"/>
        <v>64337.591617497768</v>
      </c>
      <c r="H99" s="40">
        <f t="shared" ca="1" si="27"/>
        <v>13591.300686311666</v>
      </c>
      <c r="I99" s="40">
        <f t="shared" ca="1" si="28"/>
        <v>9439.6127258777487</v>
      </c>
      <c r="J99" s="40">
        <f t="shared" ca="1" si="29"/>
        <v>4446.5512808583071</v>
      </c>
      <c r="K99" s="40">
        <f t="shared" ca="1" si="35"/>
        <v>91815.056310545493</v>
      </c>
      <c r="L99" s="55">
        <f t="shared" ca="1" si="36"/>
        <v>0.91150154242338488</v>
      </c>
      <c r="M99" s="40">
        <f t="shared" ca="1" si="30"/>
        <v>4831778.4826975493</v>
      </c>
      <c r="N99" s="40">
        <f t="shared" ca="1" si="31"/>
        <v>1020712.0371930889</v>
      </c>
      <c r="O99" s="40">
        <f t="shared" ca="1" si="32"/>
        <v>708918.63539215189</v>
      </c>
      <c r="P99" s="40">
        <f t="shared" ca="1" si="33"/>
        <v>333937.75335567939</v>
      </c>
      <c r="Q99" s="40">
        <f t="shared" ca="1" si="37"/>
        <v>6895346.9086384689</v>
      </c>
      <c r="S99" s="40">
        <f t="shared" ca="1" si="34"/>
        <v>4029.9755890072502</v>
      </c>
      <c r="T99" s="40">
        <f t="shared" ca="1" si="38"/>
        <v>91398.480618694448</v>
      </c>
      <c r="U99" s="40">
        <f t="shared" ca="1" si="39"/>
        <v>302652.75474604283</v>
      </c>
      <c r="V99" s="40">
        <f t="shared" ca="1" si="40"/>
        <v>6864061.910028833</v>
      </c>
    </row>
    <row r="100" spans="5:22" x14ac:dyDescent="0.35">
      <c r="E100" s="4">
        <v>82</v>
      </c>
      <c r="F100" s="55">
        <f t="shared" ca="1" si="41"/>
        <v>0.26146198150699052</v>
      </c>
      <c r="G100" s="40">
        <f t="shared" ca="1" si="26"/>
        <v>64683.020219268081</v>
      </c>
      <c r="H100" s="40">
        <f t="shared" ca="1" si="27"/>
        <v>14117.083353522854</v>
      </c>
      <c r="I100" s="40">
        <f t="shared" ca="1" si="28"/>
        <v>9260.1548589636641</v>
      </c>
      <c r="J100" s="40">
        <f t="shared" ca="1" si="29"/>
        <v>4267.6673033768438</v>
      </c>
      <c r="K100" s="40">
        <f t="shared" ca="1" si="35"/>
        <v>92327.925735131445</v>
      </c>
      <c r="L100" s="55">
        <f t="shared" ca="1" si="36"/>
        <v>0.95113759178815727</v>
      </c>
      <c r="M100" s="40">
        <f t="shared" ca="1" si="30"/>
        <v>4872383.3641668465</v>
      </c>
      <c r="N100" s="40">
        <f t="shared" ca="1" si="31"/>
        <v>1063398.7381710389</v>
      </c>
      <c r="O100" s="40">
        <f t="shared" ca="1" si="32"/>
        <v>697540.47246827662</v>
      </c>
      <c r="P100" s="40">
        <f t="shared" ca="1" si="33"/>
        <v>321470.93784866267</v>
      </c>
      <c r="Q100" s="40">
        <f t="shared" ca="1" si="37"/>
        <v>6954793.5126548251</v>
      </c>
      <c r="S100" s="40">
        <f t="shared" ca="1" si="34"/>
        <v>2571.0257596408628</v>
      </c>
      <c r="T100" s="40">
        <f t="shared" ca="1" si="38"/>
        <v>90631.284191395462</v>
      </c>
      <c r="U100" s="40">
        <f t="shared" ca="1" si="39"/>
        <v>193667.8760152724</v>
      </c>
      <c r="V100" s="40">
        <f t="shared" ca="1" si="40"/>
        <v>6826990.4508214341</v>
      </c>
    </row>
    <row r="101" spans="5:22" x14ac:dyDescent="0.35">
      <c r="E101" s="4">
        <v>83</v>
      </c>
      <c r="F101" s="55">
        <f t="shared" ca="1" si="41"/>
        <v>0.16971979974833096</v>
      </c>
      <c r="G101" s="40">
        <f t="shared" ca="1" si="26"/>
        <v>66481.308021309436</v>
      </c>
      <c r="H101" s="40">
        <f t="shared" ca="1" si="27"/>
        <v>13707.059942125952</v>
      </c>
      <c r="I101" s="40">
        <f t="shared" ca="1" si="28"/>
        <v>9107.5761734578828</v>
      </c>
      <c r="J101" s="40">
        <f t="shared" ca="1" si="29"/>
        <v>4446.4866274948927</v>
      </c>
      <c r="K101" s="40">
        <f t="shared" ca="1" si="35"/>
        <v>93742.430764388162</v>
      </c>
      <c r="L101" s="55">
        <f t="shared" ca="1" si="36"/>
        <v>0.72280327513195541</v>
      </c>
      <c r="M101" s="40">
        <f t="shared" ca="1" si="30"/>
        <v>4955388.4859075928</v>
      </c>
      <c r="N101" s="40">
        <f t="shared" ca="1" si="31"/>
        <v>1021697.8130316619</v>
      </c>
      <c r="O101" s="40">
        <f t="shared" ca="1" si="32"/>
        <v>678861.16335156001</v>
      </c>
      <c r="P101" s="40">
        <f t="shared" ca="1" si="33"/>
        <v>331432.53784308262</v>
      </c>
      <c r="Q101" s="40">
        <f t="shared" ca="1" si="37"/>
        <v>6987380.0001338981</v>
      </c>
      <c r="S101" s="40">
        <f t="shared" ca="1" si="34"/>
        <v>1046.7130437366759</v>
      </c>
      <c r="T101" s="40">
        <f t="shared" ca="1" si="38"/>
        <v>90342.657180629947</v>
      </c>
      <c r="U101" s="40">
        <f t="shared" ca="1" si="39"/>
        <v>78019.971618480369</v>
      </c>
      <c r="V101" s="40">
        <f t="shared" ca="1" si="40"/>
        <v>6733967.4339092951</v>
      </c>
    </row>
    <row r="102" spans="5:22" x14ac:dyDescent="0.35">
      <c r="E102" s="4">
        <v>84</v>
      </c>
      <c r="F102" s="55">
        <f t="shared" ca="1" si="41"/>
        <v>0.58683589865988428</v>
      </c>
      <c r="G102" s="40">
        <f t="shared" ca="1" si="26"/>
        <v>62705.900630918099</v>
      </c>
      <c r="H102" s="40">
        <f t="shared" ca="1" si="27"/>
        <v>14164.902058513942</v>
      </c>
      <c r="I102" s="40">
        <f t="shared" ca="1" si="28"/>
        <v>9316.3658670520017</v>
      </c>
      <c r="J102" s="40">
        <f t="shared" ca="1" si="29"/>
        <v>4784.2880761910183</v>
      </c>
      <c r="K102" s="40">
        <f t="shared" ca="1" si="35"/>
        <v>90971.456632675065</v>
      </c>
      <c r="L102" s="55">
        <f t="shared" ca="1" si="36"/>
        <v>0.85841869030641804</v>
      </c>
      <c r="M102" s="40">
        <f t="shared" ca="1" si="30"/>
        <v>4696375.4968450749</v>
      </c>
      <c r="N102" s="40">
        <f t="shared" ca="1" si="31"/>
        <v>1060884.1954821509</v>
      </c>
      <c r="O102" s="40">
        <f t="shared" ca="1" si="32"/>
        <v>697751.75760881568</v>
      </c>
      <c r="P102" s="40">
        <f t="shared" ca="1" si="33"/>
        <v>358320.55779122282</v>
      </c>
      <c r="Q102" s="40">
        <f t="shared" ca="1" si="37"/>
        <v>6813332.0077272644</v>
      </c>
      <c r="S102" s="40">
        <f t="shared" ca="1" si="34"/>
        <v>5226.966983074688</v>
      </c>
      <c r="T102" s="40">
        <f t="shared" ca="1" si="38"/>
        <v>91414.135539558731</v>
      </c>
      <c r="U102" s="40">
        <f t="shared" ca="1" si="39"/>
        <v>391475.11502333044</v>
      </c>
      <c r="V102" s="40">
        <f t="shared" ca="1" si="40"/>
        <v>6846486.5649593724</v>
      </c>
    </row>
    <row r="103" spans="5:22" x14ac:dyDescent="0.35">
      <c r="E103" s="4">
        <v>85</v>
      </c>
      <c r="F103" s="55">
        <f t="shared" ca="1" si="41"/>
        <v>0.94400903959470706</v>
      </c>
      <c r="G103" s="40">
        <f t="shared" ca="1" si="26"/>
        <v>65078.560353661698</v>
      </c>
      <c r="H103" s="40">
        <f t="shared" ca="1" si="27"/>
        <v>14296.283954388789</v>
      </c>
      <c r="I103" s="40">
        <f t="shared" ca="1" si="28"/>
        <v>9263.053512201348</v>
      </c>
      <c r="J103" s="40">
        <f t="shared" ca="1" si="29"/>
        <v>4687.0913237403402</v>
      </c>
      <c r="K103" s="40">
        <f t="shared" ca="1" si="35"/>
        <v>93324.989143992192</v>
      </c>
      <c r="L103" s="55">
        <f t="shared" ca="1" si="36"/>
        <v>0.66673667750072574</v>
      </c>
      <c r="M103" s="40">
        <f t="shared" ca="1" si="30"/>
        <v>4843101.6623255219</v>
      </c>
      <c r="N103" s="40">
        <f t="shared" ca="1" si="31"/>
        <v>1063919.6105185859</v>
      </c>
      <c r="O103" s="40">
        <f t="shared" ca="1" si="32"/>
        <v>689350.06581823423</v>
      </c>
      <c r="P103" s="40">
        <f t="shared" ca="1" si="33"/>
        <v>348810.10978296999</v>
      </c>
      <c r="Q103" s="40">
        <f t="shared" ca="1" si="37"/>
        <v>6945181.4484453117</v>
      </c>
      <c r="S103" s="40">
        <f t="shared" ca="1" si="34"/>
        <v>4025.8097681919007</v>
      </c>
      <c r="T103" s="40">
        <f t="shared" ca="1" si="38"/>
        <v>92663.707588443751</v>
      </c>
      <c r="U103" s="40">
        <f t="shared" ca="1" si="39"/>
        <v>299597.99163626524</v>
      </c>
      <c r="V103" s="40">
        <f t="shared" ca="1" si="40"/>
        <v>6895969.3302986072</v>
      </c>
    </row>
    <row r="104" spans="5:22" x14ac:dyDescent="0.35">
      <c r="E104" s="4">
        <v>86</v>
      </c>
      <c r="F104" s="55">
        <f t="shared" ca="1" si="41"/>
        <v>0.48444337881748634</v>
      </c>
      <c r="G104" s="40">
        <f t="shared" ca="1" si="26"/>
        <v>62579.512402496985</v>
      </c>
      <c r="H104" s="40">
        <f t="shared" ca="1" si="27"/>
        <v>13798.678570709979</v>
      </c>
      <c r="I104" s="40">
        <f t="shared" ca="1" si="28"/>
        <v>9439.7069473750962</v>
      </c>
      <c r="J104" s="40">
        <f t="shared" ca="1" si="29"/>
        <v>4567.8834461992592</v>
      </c>
      <c r="K104" s="40">
        <f t="shared" ca="1" si="35"/>
        <v>90385.781366781332</v>
      </c>
      <c r="L104" s="55">
        <f t="shared" ca="1" si="36"/>
        <v>0.66103202029385277</v>
      </c>
      <c r="M104" s="40">
        <f t="shared" ca="1" si="30"/>
        <v>4656399.0539324181</v>
      </c>
      <c r="N104" s="40">
        <f t="shared" ca="1" si="31"/>
        <v>1026728.2593848997</v>
      </c>
      <c r="O104" s="40">
        <f t="shared" ca="1" si="32"/>
        <v>702387.10420829081</v>
      </c>
      <c r="P104" s="40">
        <f t="shared" ca="1" si="33"/>
        <v>339885.8083225828</v>
      </c>
      <c r="Q104" s="40">
        <f t="shared" ca="1" si="37"/>
        <v>6725400.2258481905</v>
      </c>
      <c r="S104" s="40">
        <f t="shared" ca="1" si="34"/>
        <v>5360.5244653306199</v>
      </c>
      <c r="T104" s="40">
        <f t="shared" ca="1" si="38"/>
        <v>91178.42238591268</v>
      </c>
      <c r="U104" s="40">
        <f t="shared" ca="1" si="39"/>
        <v>398864.42208762118</v>
      </c>
      <c r="V104" s="40">
        <f t="shared" ca="1" si="40"/>
        <v>6784378.839613229</v>
      </c>
    </row>
    <row r="105" spans="5:22" x14ac:dyDescent="0.35">
      <c r="E105" s="4">
        <v>87</v>
      </c>
      <c r="F105" s="55">
        <f t="shared" ca="1" si="41"/>
        <v>0.28090723345807456</v>
      </c>
      <c r="G105" s="40">
        <f t="shared" ca="1" si="26"/>
        <v>62089.006636191902</v>
      </c>
      <c r="H105" s="40">
        <f t="shared" ca="1" si="27"/>
        <v>13294.739066836717</v>
      </c>
      <c r="I105" s="40">
        <f t="shared" ca="1" si="28"/>
        <v>8907.9648822124582</v>
      </c>
      <c r="J105" s="40">
        <f t="shared" ca="1" si="29"/>
        <v>4574.7456956771248</v>
      </c>
      <c r="K105" s="40">
        <f t="shared" ca="1" si="35"/>
        <v>88866.456280918195</v>
      </c>
      <c r="L105" s="55">
        <f t="shared" ca="1" si="36"/>
        <v>2.0580258979975286E-3</v>
      </c>
      <c r="M105" s="40">
        <f t="shared" ca="1" si="30"/>
        <v>4468792.682551018</v>
      </c>
      <c r="N105" s="40">
        <f t="shared" ca="1" si="31"/>
        <v>956875.23246142478</v>
      </c>
      <c r="O105" s="40">
        <f t="shared" ca="1" si="32"/>
        <v>641141.65194017359</v>
      </c>
      <c r="P105" s="40">
        <f t="shared" ca="1" si="33"/>
        <v>329262.63757386414</v>
      </c>
      <c r="Q105" s="40">
        <f t="shared" ca="1" si="37"/>
        <v>6396072.2045264803</v>
      </c>
      <c r="S105" s="40">
        <f t="shared" ca="1" si="34"/>
        <v>6393.1127447210438</v>
      </c>
      <c r="T105" s="40">
        <f t="shared" ca="1" si="38"/>
        <v>90684.823329962121</v>
      </c>
      <c r="U105" s="40">
        <f t="shared" ca="1" si="39"/>
        <v>460137.74418609869</v>
      </c>
      <c r="V105" s="40">
        <f t="shared" ca="1" si="40"/>
        <v>6526947.3111387147</v>
      </c>
    </row>
    <row r="106" spans="5:22" x14ac:dyDescent="0.35">
      <c r="E106" s="4">
        <v>88</v>
      </c>
      <c r="F106" s="55">
        <f t="shared" ca="1" si="41"/>
        <v>0.24471849583891558</v>
      </c>
      <c r="G106" s="40">
        <f t="shared" ca="1" si="26"/>
        <v>64783.322133804919</v>
      </c>
      <c r="H106" s="40">
        <f t="shared" ca="1" si="27"/>
        <v>13666.506712611796</v>
      </c>
      <c r="I106" s="40">
        <f t="shared" ca="1" si="28"/>
        <v>9414.6491689567902</v>
      </c>
      <c r="J106" s="40">
        <f t="shared" ca="1" si="29"/>
        <v>4441.0726944586768</v>
      </c>
      <c r="K106" s="40">
        <f t="shared" ca="1" si="35"/>
        <v>92305.550709832183</v>
      </c>
      <c r="L106" s="55">
        <f t="shared" ca="1" si="36"/>
        <v>0.90599296175097488</v>
      </c>
      <c r="M106" s="40">
        <f t="shared" ca="1" si="30"/>
        <v>4863640.9015843524</v>
      </c>
      <c r="N106" s="40">
        <f t="shared" ca="1" si="31"/>
        <v>1026019.9514305444</v>
      </c>
      <c r="O106" s="40">
        <f t="shared" ca="1" si="32"/>
        <v>706809.58098491421</v>
      </c>
      <c r="P106" s="40">
        <f t="shared" ca="1" si="33"/>
        <v>333415.79425436031</v>
      </c>
      <c r="Q106" s="40">
        <f t="shared" ca="1" si="37"/>
        <v>6929886.2282541711</v>
      </c>
      <c r="S106" s="40">
        <f t="shared" ca="1" si="34"/>
        <v>2719.0466471481341</v>
      </c>
      <c r="T106" s="40">
        <f t="shared" ca="1" si="38"/>
        <v>90583.524662521639</v>
      </c>
      <c r="U106" s="40">
        <f t="shared" ca="1" si="39"/>
        <v>204133.81177135918</v>
      </c>
      <c r="V106" s="40">
        <f t="shared" ca="1" si="40"/>
        <v>6800604.2457711697</v>
      </c>
    </row>
    <row r="107" spans="5:22" x14ac:dyDescent="0.35">
      <c r="E107" s="4">
        <v>89</v>
      </c>
      <c r="F107" s="55">
        <f t="shared" ca="1" si="41"/>
        <v>0.51853711893803789</v>
      </c>
      <c r="G107" s="40">
        <f t="shared" ca="1" si="26"/>
        <v>64581.552323981108</v>
      </c>
      <c r="H107" s="40">
        <f t="shared" ca="1" si="27"/>
        <v>13463.700918102253</v>
      </c>
      <c r="I107" s="40">
        <f t="shared" ca="1" si="28"/>
        <v>9234.014914724894</v>
      </c>
      <c r="J107" s="40">
        <f t="shared" ca="1" si="29"/>
        <v>4477.12624010529</v>
      </c>
      <c r="K107" s="40">
        <f t="shared" ca="1" si="35"/>
        <v>91756.394396913543</v>
      </c>
      <c r="L107" s="55">
        <f t="shared" ca="1" si="36"/>
        <v>0.42863703674509068</v>
      </c>
      <c r="M107" s="40">
        <f t="shared" ca="1" si="30"/>
        <v>4776886.5462292982</v>
      </c>
      <c r="N107" s="40">
        <f t="shared" ca="1" si="31"/>
        <v>995865.99367410585</v>
      </c>
      <c r="O107" s="40">
        <f t="shared" ca="1" si="32"/>
        <v>683009.93126563006</v>
      </c>
      <c r="P107" s="40">
        <f t="shared" ca="1" si="33"/>
        <v>331158.4087486788</v>
      </c>
      <c r="Q107" s="40">
        <f t="shared" ca="1" si="37"/>
        <v>6786920.8799177129</v>
      </c>
      <c r="S107" s="40">
        <f t="shared" ca="1" si="34"/>
        <v>3977.1302990289914</v>
      </c>
      <c r="T107" s="40">
        <f t="shared" ca="1" si="38"/>
        <v>91256.398455837247</v>
      </c>
      <c r="U107" s="40">
        <f t="shared" ca="1" si="39"/>
        <v>294175.34163200727</v>
      </c>
      <c r="V107" s="40">
        <f t="shared" ca="1" si="40"/>
        <v>6749937.8128010416</v>
      </c>
    </row>
    <row r="108" spans="5:22" x14ac:dyDescent="0.35">
      <c r="E108" s="4">
        <v>90</v>
      </c>
      <c r="F108" s="55">
        <f t="shared" ca="1" si="41"/>
        <v>0.43478821405241785</v>
      </c>
      <c r="G108" s="40">
        <f t="shared" ca="1" si="26"/>
        <v>66353.322221982453</v>
      </c>
      <c r="H108" s="40">
        <f t="shared" ca="1" si="27"/>
        <v>14020.360414528945</v>
      </c>
      <c r="I108" s="40">
        <f t="shared" ca="1" si="28"/>
        <v>8768.4346165157731</v>
      </c>
      <c r="J108" s="40">
        <f t="shared" ca="1" si="29"/>
        <v>4510.1874730441905</v>
      </c>
      <c r="K108" s="40">
        <f t="shared" ca="1" si="35"/>
        <v>93652.304726071365</v>
      </c>
      <c r="L108" s="55">
        <f t="shared" ca="1" si="36"/>
        <v>0.17307165406880021</v>
      </c>
      <c r="M108" s="40">
        <f t="shared" ca="1" si="30"/>
        <v>4870460.3601738717</v>
      </c>
      <c r="N108" s="40">
        <f t="shared" ca="1" si="31"/>
        <v>1029121.1856109825</v>
      </c>
      <c r="O108" s="40">
        <f t="shared" ca="1" si="32"/>
        <v>643619.81872805324</v>
      </c>
      <c r="P108" s="40">
        <f t="shared" ca="1" si="33"/>
        <v>331056.35963374656</v>
      </c>
      <c r="Q108" s="40">
        <f t="shared" ca="1" si="37"/>
        <v>6874257.7241466539</v>
      </c>
      <c r="S108" s="40">
        <f t="shared" ca="1" si="34"/>
        <v>1922.1125187811576</v>
      </c>
      <c r="T108" s="40">
        <f t="shared" ca="1" si="38"/>
        <v>91064.229771808328</v>
      </c>
      <c r="U108" s="40">
        <f t="shared" ca="1" si="39"/>
        <v>141086.72357352066</v>
      </c>
      <c r="V108" s="40">
        <f t="shared" ca="1" si="40"/>
        <v>6684288.0880864281</v>
      </c>
    </row>
    <row r="109" spans="5:22" x14ac:dyDescent="0.35">
      <c r="E109" s="4">
        <v>91</v>
      </c>
      <c r="F109" s="55">
        <f t="shared" ca="1" si="41"/>
        <v>0.4791010971704085</v>
      </c>
      <c r="G109" s="40">
        <f t="shared" ca="1" si="26"/>
        <v>64073.578126654284</v>
      </c>
      <c r="H109" s="40">
        <f t="shared" ca="1" si="27"/>
        <v>13359.94612890278</v>
      </c>
      <c r="I109" s="40">
        <f t="shared" ca="1" si="28"/>
        <v>9176.6218385499869</v>
      </c>
      <c r="J109" s="40">
        <f t="shared" ca="1" si="29"/>
        <v>4570.9818462881512</v>
      </c>
      <c r="K109" s="40">
        <f t="shared" ca="1" si="35"/>
        <v>91181.127940395192</v>
      </c>
      <c r="L109" s="55">
        <f t="shared" ca="1" si="36"/>
        <v>0.8820687578534403</v>
      </c>
      <c r="M109" s="40">
        <f t="shared" ca="1" si="30"/>
        <v>4804132.7996979142</v>
      </c>
      <c r="N109" s="40">
        <f t="shared" ca="1" si="31"/>
        <v>1001707.0573644028</v>
      </c>
      <c r="O109" s="40">
        <f t="shared" ca="1" si="32"/>
        <v>688048.19793047791</v>
      </c>
      <c r="P109" s="40">
        <f t="shared" ca="1" si="33"/>
        <v>342724.79322395689</v>
      </c>
      <c r="Q109" s="40">
        <f t="shared" ca="1" si="37"/>
        <v>6836612.8482167516</v>
      </c>
      <c r="S109" s="40">
        <f t="shared" ca="1" si="34"/>
        <v>4556.0488638459246</v>
      </c>
      <c r="T109" s="40">
        <f t="shared" ca="1" si="38"/>
        <v>91166.194957952961</v>
      </c>
      <c r="U109" s="40">
        <f t="shared" ca="1" si="39"/>
        <v>341605.1424592344</v>
      </c>
      <c r="V109" s="40">
        <f t="shared" ca="1" si="40"/>
        <v>6835493.1974520292</v>
      </c>
    </row>
    <row r="110" spans="5:22" x14ac:dyDescent="0.35">
      <c r="E110" s="4">
        <v>92</v>
      </c>
      <c r="F110" s="55">
        <f t="shared" ca="1" si="41"/>
        <v>0.13962070591509268</v>
      </c>
      <c r="G110" s="40">
        <f t="shared" ca="1" si="26"/>
        <v>63304.430081192782</v>
      </c>
      <c r="H110" s="40">
        <f t="shared" ca="1" si="27"/>
        <v>13271.817156298781</v>
      </c>
      <c r="I110" s="40">
        <f t="shared" ca="1" si="28"/>
        <v>8898.9086446604015</v>
      </c>
      <c r="J110" s="40">
        <f t="shared" ca="1" si="29"/>
        <v>4566.3227150551793</v>
      </c>
      <c r="K110" s="40">
        <f t="shared" ca="1" si="35"/>
        <v>90041.478597207155</v>
      </c>
      <c r="L110" s="55">
        <f t="shared" ca="1" si="36"/>
        <v>0.37790041000425234</v>
      </c>
      <c r="M110" s="40">
        <f t="shared" ca="1" si="30"/>
        <v>4676269.7120404653</v>
      </c>
      <c r="N110" s="40">
        <f t="shared" ca="1" si="31"/>
        <v>980383.15031252895</v>
      </c>
      <c r="O110" s="40">
        <f t="shared" ca="1" si="32"/>
        <v>657358.36989398289</v>
      </c>
      <c r="P110" s="40">
        <f t="shared" ca="1" si="33"/>
        <v>337312.20043253846</v>
      </c>
      <c r="Q110" s="40">
        <f t="shared" ca="1" si="37"/>
        <v>6651323.4326795153</v>
      </c>
      <c r="S110" s="40">
        <f t="shared" ca="1" si="34"/>
        <v>4751.8858186762882</v>
      </c>
      <c r="T110" s="40">
        <f t="shared" ca="1" si="38"/>
        <v>90227.041700828267</v>
      </c>
      <c r="U110" s="40">
        <f t="shared" ca="1" si="39"/>
        <v>351019.66324395104</v>
      </c>
      <c r="V110" s="40">
        <f t="shared" ca="1" si="40"/>
        <v>6665030.8954909286</v>
      </c>
    </row>
    <row r="111" spans="5:22" x14ac:dyDescent="0.35">
      <c r="E111" s="4">
        <v>93</v>
      </c>
      <c r="F111" s="55">
        <f t="shared" ca="1" si="41"/>
        <v>0.71211419682722388</v>
      </c>
      <c r="G111" s="40">
        <f t="shared" ca="1" si="26"/>
        <v>65177.527179273369</v>
      </c>
      <c r="H111" s="40">
        <f t="shared" ca="1" si="27"/>
        <v>13349.676806106612</v>
      </c>
      <c r="I111" s="40">
        <f t="shared" ca="1" si="28"/>
        <v>9027.6878074418546</v>
      </c>
      <c r="J111" s="40">
        <f t="shared" ca="1" si="29"/>
        <v>4713.66595792313</v>
      </c>
      <c r="K111" s="40">
        <f t="shared" ca="1" si="35"/>
        <v>92268.557750744963</v>
      </c>
      <c r="L111" s="55">
        <f t="shared" ca="1" si="36"/>
        <v>0.62105954582241918</v>
      </c>
      <c r="M111" s="40">
        <f t="shared" ca="1" si="30"/>
        <v>4844542.8857643818</v>
      </c>
      <c r="N111" s="40">
        <f t="shared" ca="1" si="31"/>
        <v>992260.44001932896</v>
      </c>
      <c r="O111" s="40">
        <f t="shared" ca="1" si="32"/>
        <v>671013.80851945153</v>
      </c>
      <c r="P111" s="40">
        <f t="shared" ca="1" si="33"/>
        <v>350359.36266063224</v>
      </c>
      <c r="Q111" s="40">
        <f t="shared" ca="1" si="37"/>
        <v>6858176.4969637953</v>
      </c>
      <c r="S111" s="40">
        <f t="shared" ca="1" si="34"/>
        <v>4169.5159459099013</v>
      </c>
      <c r="T111" s="40">
        <f t="shared" ca="1" si="38"/>
        <v>91724.407738731737</v>
      </c>
      <c r="U111" s="40">
        <f t="shared" ca="1" si="39"/>
        <v>309913.54976201715</v>
      </c>
      <c r="V111" s="40">
        <f t="shared" ca="1" si="40"/>
        <v>6817730.6840651799</v>
      </c>
    </row>
    <row r="112" spans="5:22" x14ac:dyDescent="0.35">
      <c r="E112" s="4">
        <v>94</v>
      </c>
      <c r="F112" s="55">
        <f t="shared" ca="1" si="41"/>
        <v>0.40065106306884724</v>
      </c>
      <c r="G112" s="40">
        <f t="shared" ca="1" si="26"/>
        <v>65583.427663717041</v>
      </c>
      <c r="H112" s="40">
        <f t="shared" ca="1" si="27"/>
        <v>13364.112394921414</v>
      </c>
      <c r="I112" s="40">
        <f t="shared" ca="1" si="28"/>
        <v>8441.3521826651431</v>
      </c>
      <c r="J112" s="40">
        <f t="shared" ca="1" si="29"/>
        <v>4364.8681135057705</v>
      </c>
      <c r="K112" s="40">
        <f t="shared" ca="1" si="35"/>
        <v>91753.760354809361</v>
      </c>
      <c r="L112" s="55">
        <f t="shared" ca="1" si="36"/>
        <v>0.58483444517506999</v>
      </c>
      <c r="M112" s="40">
        <f t="shared" ca="1" si="30"/>
        <v>4870145.274256859</v>
      </c>
      <c r="N112" s="40">
        <f t="shared" ca="1" si="31"/>
        <v>992402.67157874315</v>
      </c>
      <c r="O112" s="40">
        <f t="shared" ca="1" si="32"/>
        <v>626844.5079074183</v>
      </c>
      <c r="P112" s="40">
        <f t="shared" ca="1" si="33"/>
        <v>324129.77749110491</v>
      </c>
      <c r="Q112" s="40">
        <f t="shared" ca="1" si="37"/>
        <v>6813522.2312341258</v>
      </c>
      <c r="S112" s="40">
        <f t="shared" ca="1" si="34"/>
        <v>3595.5565398273102</v>
      </c>
      <c r="T112" s="40">
        <f t="shared" ca="1" si="38"/>
        <v>90984.448781130894</v>
      </c>
      <c r="U112" s="40">
        <f t="shared" ca="1" si="39"/>
        <v>267001.63920299226</v>
      </c>
      <c r="V112" s="40">
        <f t="shared" ca="1" si="40"/>
        <v>6756394.0929460134</v>
      </c>
    </row>
    <row r="113" spans="5:22" x14ac:dyDescent="0.35">
      <c r="E113" s="4">
        <v>95</v>
      </c>
      <c r="F113" s="55">
        <f t="shared" ca="1" si="41"/>
        <v>0.15737866902468456</v>
      </c>
      <c r="G113" s="40">
        <f t="shared" ca="1" si="26"/>
        <v>63846.263809391159</v>
      </c>
      <c r="H113" s="40">
        <f t="shared" ca="1" si="27"/>
        <v>13287.135672572447</v>
      </c>
      <c r="I113" s="40">
        <f t="shared" ca="1" si="28"/>
        <v>9223.7879303553436</v>
      </c>
      <c r="J113" s="40">
        <f t="shared" ca="1" si="29"/>
        <v>4388.0633743512217</v>
      </c>
      <c r="K113" s="40">
        <f t="shared" ca="1" si="35"/>
        <v>90745.250786670164</v>
      </c>
      <c r="L113" s="55">
        <f t="shared" ca="1" si="36"/>
        <v>0.33617129941892265</v>
      </c>
      <c r="M113" s="40">
        <f t="shared" ca="1" si="30"/>
        <v>4710999.0533218225</v>
      </c>
      <c r="N113" s="40">
        <f t="shared" ca="1" si="31"/>
        <v>980412.6324716938</v>
      </c>
      <c r="O113" s="40">
        <f t="shared" ca="1" si="32"/>
        <v>680591.99732770782</v>
      </c>
      <c r="P113" s="40">
        <f t="shared" ca="1" si="33"/>
        <v>323780.29925447406</v>
      </c>
      <c r="Q113" s="40">
        <f t="shared" ca="1" si="37"/>
        <v>6695783.9823756982</v>
      </c>
      <c r="S113" s="40">
        <f t="shared" ca="1" si="34"/>
        <v>3939.8475739035184</v>
      </c>
      <c r="T113" s="40">
        <f t="shared" ca="1" si="38"/>
        <v>90297.034986222468</v>
      </c>
      <c r="U113" s="40">
        <f t="shared" ca="1" si="39"/>
        <v>290707.97699773422</v>
      </c>
      <c r="V113" s="40">
        <f t="shared" ca="1" si="40"/>
        <v>6662711.660118958</v>
      </c>
    </row>
    <row r="114" spans="5:22" x14ac:dyDescent="0.35">
      <c r="E114" s="4">
        <v>96</v>
      </c>
      <c r="F114" s="55">
        <f t="shared" ca="1" si="41"/>
        <v>0.28808873856429484</v>
      </c>
      <c r="G114" s="40">
        <f t="shared" ca="1" si="26"/>
        <v>61958.501057974863</v>
      </c>
      <c r="H114" s="40">
        <f t="shared" ca="1" si="27"/>
        <v>14311.205852602532</v>
      </c>
      <c r="I114" s="40">
        <f t="shared" ca="1" si="28"/>
        <v>9160.8087319975093</v>
      </c>
      <c r="J114" s="40">
        <f t="shared" ca="1" si="29"/>
        <v>4450.6038599015446</v>
      </c>
      <c r="K114" s="40">
        <f t="shared" ca="1" si="35"/>
        <v>89881.119502476446</v>
      </c>
      <c r="L114" s="55">
        <f t="shared" ca="1" si="36"/>
        <v>0.19361411922544891</v>
      </c>
      <c r="M114" s="40">
        <f t="shared" ca="1" si="30"/>
        <v>4551427.5424304707</v>
      </c>
      <c r="N114" s="40">
        <f t="shared" ca="1" si="31"/>
        <v>1051291.0314272912</v>
      </c>
      <c r="O114" s="40">
        <f t="shared" ca="1" si="32"/>
        <v>672946.51196834212</v>
      </c>
      <c r="P114" s="40">
        <f t="shared" ca="1" si="33"/>
        <v>326938.20286983793</v>
      </c>
      <c r="Q114" s="40">
        <f t="shared" ca="1" si="37"/>
        <v>6602603.2886959426</v>
      </c>
      <c r="S114" s="40">
        <f t="shared" ca="1" si="34"/>
        <v>5273.6191567799651</v>
      </c>
      <c r="T114" s="40">
        <f t="shared" ca="1" si="38"/>
        <v>90704.13479935487</v>
      </c>
      <c r="U114" s="40">
        <f t="shared" ca="1" si="39"/>
        <v>387396.32283870195</v>
      </c>
      <c r="V114" s="40">
        <f t="shared" ca="1" si="40"/>
        <v>6663061.4086648067</v>
      </c>
    </row>
    <row r="115" spans="5:22" x14ac:dyDescent="0.35">
      <c r="E115" s="4">
        <v>97</v>
      </c>
      <c r="F115" s="55">
        <f t="shared" ca="1" si="41"/>
        <v>0.72374680210940334</v>
      </c>
      <c r="G115" s="40">
        <f t="shared" ca="1" si="26"/>
        <v>61819.105299123308</v>
      </c>
      <c r="H115" s="40">
        <f t="shared" ca="1" si="27"/>
        <v>13711.783412042038</v>
      </c>
      <c r="I115" s="40">
        <f t="shared" ca="1" si="28"/>
        <v>9318.6652310223308</v>
      </c>
      <c r="J115" s="40">
        <f t="shared" ca="1" si="29"/>
        <v>4589.999169427223</v>
      </c>
      <c r="K115" s="40">
        <f t="shared" ca="1" si="35"/>
        <v>89439.553111614892</v>
      </c>
      <c r="L115" s="55">
        <f t="shared" ca="1" si="36"/>
        <v>0.50114418716846709</v>
      </c>
      <c r="M115" s="40">
        <f t="shared" ca="1" si="30"/>
        <v>4580927.082443702</v>
      </c>
      <c r="N115" s="40">
        <f t="shared" ca="1" si="31"/>
        <v>1016072.2915172385</v>
      </c>
      <c r="O115" s="40">
        <f t="shared" ca="1" si="32"/>
        <v>690532.8979198616</v>
      </c>
      <c r="P115" s="40">
        <f t="shared" ca="1" si="33"/>
        <v>340128.69325563422</v>
      </c>
      <c r="Q115" s="40">
        <f t="shared" ca="1" si="37"/>
        <v>6627660.9651364358</v>
      </c>
      <c r="S115" s="40">
        <f t="shared" ca="1" si="34"/>
        <v>6906.2650147267686</v>
      </c>
      <c r="T115" s="40">
        <f t="shared" ca="1" si="38"/>
        <v>91755.818956914445</v>
      </c>
      <c r="U115" s="40">
        <f t="shared" ca="1" si="39"/>
        <v>511768.91498855082</v>
      </c>
      <c r="V115" s="40">
        <f t="shared" ca="1" si="40"/>
        <v>6799301.1868693531</v>
      </c>
    </row>
    <row r="116" spans="5:22" x14ac:dyDescent="0.35">
      <c r="E116" s="4">
        <v>98</v>
      </c>
      <c r="F116" s="55">
        <f t="shared" ca="1" si="41"/>
        <v>0.24640957333899971</v>
      </c>
      <c r="G116" s="40">
        <f t="shared" ca="1" si="26"/>
        <v>64962.276223468158</v>
      </c>
      <c r="H116" s="40">
        <f t="shared" ca="1" si="27"/>
        <v>13263.770766648397</v>
      </c>
      <c r="I116" s="40">
        <f t="shared" ca="1" si="28"/>
        <v>8612.9958602100196</v>
      </c>
      <c r="J116" s="40">
        <f t="shared" ca="1" si="29"/>
        <v>4486.6006423158751</v>
      </c>
      <c r="K116" s="40">
        <f t="shared" ca="1" si="35"/>
        <v>91325.643492642441</v>
      </c>
      <c r="L116" s="55">
        <f t="shared" ca="1" si="36"/>
        <v>0.75366377326925271</v>
      </c>
      <c r="M116" s="40">
        <f t="shared" ca="1" si="30"/>
        <v>4846729.7856769394</v>
      </c>
      <c r="N116" s="40">
        <f t="shared" ca="1" si="31"/>
        <v>989588.36700802087</v>
      </c>
      <c r="O116" s="40">
        <f t="shared" ca="1" si="32"/>
        <v>642601.61445068638</v>
      </c>
      <c r="P116" s="40">
        <f t="shared" ca="1" si="33"/>
        <v>334737.97769564542</v>
      </c>
      <c r="Q116" s="40">
        <f t="shared" ca="1" si="37"/>
        <v>6813657.7448312929</v>
      </c>
      <c r="S116" s="40">
        <f t="shared" ca="1" si="34"/>
        <v>3749.3824822330189</v>
      </c>
      <c r="T116" s="40">
        <f t="shared" ca="1" si="38"/>
        <v>90588.425332559593</v>
      </c>
      <c r="U116" s="40">
        <f t="shared" ca="1" si="39"/>
        <v>279735.32965535525</v>
      </c>
      <c r="V116" s="40">
        <f t="shared" ca="1" si="40"/>
        <v>6758655.096791002</v>
      </c>
    </row>
    <row r="117" spans="5:22" x14ac:dyDescent="0.35">
      <c r="E117" s="4">
        <v>99</v>
      </c>
      <c r="F117" s="55">
        <f t="shared" ca="1" si="41"/>
        <v>0.55515967627187179</v>
      </c>
      <c r="G117" s="40">
        <f t="shared" ca="1" si="26"/>
        <v>59819.25637443101</v>
      </c>
      <c r="H117" s="40">
        <f t="shared" ca="1" si="27"/>
        <v>13477.127607480192</v>
      </c>
      <c r="I117" s="40">
        <f t="shared" ca="1" si="28"/>
        <v>8993.9263543400666</v>
      </c>
      <c r="J117" s="40">
        <f t="shared" ca="1" si="29"/>
        <v>4671.7067146879144</v>
      </c>
      <c r="K117" s="40">
        <f t="shared" ca="1" si="35"/>
        <v>86962.01705093919</v>
      </c>
      <c r="L117" s="55">
        <f t="shared" ca="1" si="36"/>
        <v>0.16558082604338564</v>
      </c>
      <c r="M117" s="40">
        <f t="shared" ca="1" si="30"/>
        <v>4389531.8565234207</v>
      </c>
      <c r="N117" s="40">
        <f t="shared" ca="1" si="31"/>
        <v>988950.45764480671</v>
      </c>
      <c r="O117" s="40">
        <f t="shared" ca="1" si="32"/>
        <v>659973.53762619034</v>
      </c>
      <c r="P117" s="40">
        <f t="shared" ca="1" si="33"/>
        <v>342809.43447538844</v>
      </c>
      <c r="Q117" s="40">
        <f t="shared" ca="1" si="37"/>
        <v>6381265.2862698063</v>
      </c>
      <c r="S117" s="40">
        <f t="shared" ca="1" si="34"/>
        <v>9050.2110659005339</v>
      </c>
      <c r="T117" s="40">
        <f t="shared" ca="1" si="38"/>
        <v>91340.521402151819</v>
      </c>
      <c r="U117" s="40">
        <f t="shared" ca="1" si="39"/>
        <v>664103.70489011356</v>
      </c>
      <c r="V117" s="40">
        <f t="shared" ca="1" si="40"/>
        <v>6702559.5566845313</v>
      </c>
    </row>
    <row r="118" spans="5:22" x14ac:dyDescent="0.35">
      <c r="E118" s="4">
        <v>100</v>
      </c>
      <c r="F118" s="55">
        <f t="shared" ca="1" si="41"/>
        <v>0.73877449411306018</v>
      </c>
      <c r="G118" s="40">
        <f t="shared" ca="1" si="26"/>
        <v>67192.13789645108</v>
      </c>
      <c r="H118" s="40">
        <f t="shared" ca="1" si="27"/>
        <v>13634.86296402112</v>
      </c>
      <c r="I118" s="40">
        <f t="shared" ca="1" si="28"/>
        <v>9569.7777450634767</v>
      </c>
      <c r="J118" s="40">
        <f t="shared" ca="1" si="29"/>
        <v>4549.9305643939933</v>
      </c>
      <c r="K118" s="40">
        <f t="shared" ca="1" si="35"/>
        <v>94946.709169929658</v>
      </c>
      <c r="L118" s="55">
        <f t="shared" ca="1" si="36"/>
        <v>0.95872939058057327</v>
      </c>
      <c r="M118" s="40">
        <f t="shared" ca="1" si="30"/>
        <v>5065378.1407034434</v>
      </c>
      <c r="N118" s="40">
        <f t="shared" ca="1" si="31"/>
        <v>1027884.1985334035</v>
      </c>
      <c r="O118" s="40">
        <f t="shared" ca="1" si="32"/>
        <v>721431.77042436588</v>
      </c>
      <c r="P118" s="40">
        <f t="shared" ca="1" si="33"/>
        <v>343003.20757939608</v>
      </c>
      <c r="Q118" s="40">
        <f t="shared" ca="1" si="37"/>
        <v>7157697.3172406089</v>
      </c>
      <c r="S118" s="40">
        <f t="shared" ca="1" si="34"/>
        <v>1400.6004288452459</v>
      </c>
      <c r="T118" s="40">
        <f t="shared" ca="1" si="38"/>
        <v>91797.379034380923</v>
      </c>
      <c r="U118" s="40">
        <f t="shared" ca="1" si="39"/>
        <v>105586.32331458075</v>
      </c>
      <c r="V118" s="40">
        <f t="shared" ca="1" si="40"/>
        <v>6920280.4329757942</v>
      </c>
    </row>
    <row r="119" spans="5:22" x14ac:dyDescent="0.35">
      <c r="E119" s="4">
        <v>101</v>
      </c>
      <c r="F119" s="55">
        <f t="shared" ca="1" si="41"/>
        <v>5.5771290459718403E-2</v>
      </c>
      <c r="G119" s="40">
        <f t="shared" ca="1" si="26"/>
        <v>60701.649332781497</v>
      </c>
      <c r="H119" s="40">
        <f t="shared" ca="1" si="27"/>
        <v>13195.660736148799</v>
      </c>
      <c r="I119" s="40">
        <f t="shared" ca="1" si="28"/>
        <v>9410.5656378669937</v>
      </c>
      <c r="J119" s="40">
        <f t="shared" ca="1" si="29"/>
        <v>4686.8378078484693</v>
      </c>
      <c r="K119" s="40">
        <f t="shared" ca="1" si="35"/>
        <v>87994.713514645759</v>
      </c>
      <c r="L119" s="55">
        <f t="shared" ca="1" si="36"/>
        <v>0.81179518004651641</v>
      </c>
      <c r="M119" s="40">
        <f t="shared" ca="1" si="30"/>
        <v>4537778.3507279977</v>
      </c>
      <c r="N119" s="40">
        <f t="shared" ca="1" si="31"/>
        <v>986447.39097246039</v>
      </c>
      <c r="O119" s="40">
        <f t="shared" ca="1" si="32"/>
        <v>703490.95105322241</v>
      </c>
      <c r="P119" s="40">
        <f t="shared" ca="1" si="33"/>
        <v>350366.61065390048</v>
      </c>
      <c r="Q119" s="40">
        <f t="shared" ca="1" si="37"/>
        <v>6578083.3034075815</v>
      </c>
      <c r="S119" s="40">
        <f t="shared" ca="1" si="34"/>
        <v>6454.6379553027236</v>
      </c>
      <c r="T119" s="40">
        <f t="shared" ca="1" si="38"/>
        <v>89762.513662100013</v>
      </c>
      <c r="U119" s="40">
        <f t="shared" ca="1" si="39"/>
        <v>482519.28402779374</v>
      </c>
      <c r="V119" s="40">
        <f t="shared" ca="1" si="40"/>
        <v>6710235.9767814744</v>
      </c>
    </row>
    <row r="120" spans="5:22" x14ac:dyDescent="0.35">
      <c r="E120" s="4">
        <v>102</v>
      </c>
      <c r="F120" s="55">
        <f t="shared" ca="1" si="41"/>
        <v>0.28799606622614959</v>
      </c>
      <c r="G120" s="40">
        <f t="shared" ca="1" si="26"/>
        <v>62944.505107909979</v>
      </c>
      <c r="H120" s="40">
        <f t="shared" ca="1" si="27"/>
        <v>13969.649366945965</v>
      </c>
      <c r="I120" s="40">
        <f t="shared" ca="1" si="28"/>
        <v>8917.4370002538053</v>
      </c>
      <c r="J120" s="40">
        <f t="shared" ca="1" si="29"/>
        <v>4545.3473049767072</v>
      </c>
      <c r="K120" s="40">
        <f t="shared" ca="1" si="35"/>
        <v>90376.93878008645</v>
      </c>
      <c r="L120" s="55">
        <f t="shared" ca="1" si="36"/>
        <v>1.6006909688232929E-2</v>
      </c>
      <c r="M120" s="40">
        <f t="shared" ca="1" si="30"/>
        <v>4564176.5393056432</v>
      </c>
      <c r="N120" s="40">
        <f t="shared" ca="1" si="31"/>
        <v>1012954.9162970264</v>
      </c>
      <c r="O120" s="40">
        <f t="shared" ca="1" si="32"/>
        <v>646613.34102982434</v>
      </c>
      <c r="P120" s="40">
        <f t="shared" ca="1" si="33"/>
        <v>329588.22214591986</v>
      </c>
      <c r="Q120" s="40">
        <f t="shared" ca="1" si="37"/>
        <v>6553333.0187784145</v>
      </c>
      <c r="S120" s="40">
        <f t="shared" ca="1" si="34"/>
        <v>4872.2955915604052</v>
      </c>
      <c r="T120" s="40">
        <f t="shared" ca="1" si="38"/>
        <v>90703.887066670155</v>
      </c>
      <c r="U120" s="40">
        <f t="shared" ca="1" si="39"/>
        <v>353295.6084639667</v>
      </c>
      <c r="V120" s="40">
        <f t="shared" ca="1" si="40"/>
        <v>6577040.4050964611</v>
      </c>
    </row>
    <row r="121" spans="5:22" x14ac:dyDescent="0.35">
      <c r="E121" s="4">
        <v>103</v>
      </c>
      <c r="F121" s="55">
        <f t="shared" ca="1" si="41"/>
        <v>0.22021669728777737</v>
      </c>
      <c r="G121" s="40">
        <f t="shared" ca="1" si="26"/>
        <v>66701.517225115953</v>
      </c>
      <c r="H121" s="40">
        <f t="shared" ca="1" si="27"/>
        <v>14350.735569670993</v>
      </c>
      <c r="I121" s="40">
        <f t="shared" ca="1" si="28"/>
        <v>8986.5415064529789</v>
      </c>
      <c r="J121" s="40">
        <f t="shared" ca="1" si="29"/>
        <v>4299.0934207642822</v>
      </c>
      <c r="K121" s="40">
        <f t="shared" ca="1" si="35"/>
        <v>94337.887722004205</v>
      </c>
      <c r="L121" s="55">
        <f t="shared" ca="1" si="36"/>
        <v>0.19404108100035544</v>
      </c>
      <c r="M121" s="40">
        <f t="shared" ca="1" si="30"/>
        <v>4899922.9681546586</v>
      </c>
      <c r="N121" s="40">
        <f t="shared" ca="1" si="31"/>
        <v>1054211.3845840287</v>
      </c>
      <c r="O121" s="40">
        <f t="shared" ca="1" si="32"/>
        <v>660155.31525516324</v>
      </c>
      <c r="P121" s="40">
        <f t="shared" ca="1" si="33"/>
        <v>315813.3048690763</v>
      </c>
      <c r="Q121" s="40">
        <f t="shared" ca="1" si="37"/>
        <v>6930102.9728629272</v>
      </c>
      <c r="S121" s="40">
        <f t="shared" ca="1" si="34"/>
        <v>471.52474522349985</v>
      </c>
      <c r="T121" s="40">
        <f t="shared" ca="1" si="38"/>
        <v>90510.319046463424</v>
      </c>
      <c r="U121" s="40">
        <f t="shared" ca="1" si="39"/>
        <v>34638.416415270447</v>
      </c>
      <c r="V121" s="40">
        <f t="shared" ca="1" si="40"/>
        <v>6648928.0844091214</v>
      </c>
    </row>
    <row r="122" spans="5:22" x14ac:dyDescent="0.35">
      <c r="E122" s="4">
        <v>104</v>
      </c>
      <c r="F122" s="55">
        <f t="shared" ca="1" si="41"/>
        <v>0.43216502960863512</v>
      </c>
      <c r="G122" s="40">
        <f t="shared" ca="1" si="26"/>
        <v>64913.830266455087</v>
      </c>
      <c r="H122" s="40">
        <f t="shared" ca="1" si="27"/>
        <v>13810.599578787727</v>
      </c>
      <c r="I122" s="40">
        <f t="shared" ca="1" si="28"/>
        <v>8883.1977016547007</v>
      </c>
      <c r="J122" s="40">
        <f t="shared" ca="1" si="29"/>
        <v>4649.4898080804041</v>
      </c>
      <c r="K122" s="40">
        <f t="shared" ca="1" si="35"/>
        <v>92257.11735497792</v>
      </c>
      <c r="L122" s="55">
        <f t="shared" ca="1" si="36"/>
        <v>0.94911654629160547</v>
      </c>
      <c r="M122" s="40">
        <f t="shared" ca="1" si="30"/>
        <v>4888825.0101231048</v>
      </c>
      <c r="N122" s="40">
        <f t="shared" ca="1" si="31"/>
        <v>1040111.2420639812</v>
      </c>
      <c r="O122" s="40">
        <f t="shared" ca="1" si="32"/>
        <v>669016.1236127161</v>
      </c>
      <c r="P122" s="40">
        <f t="shared" ca="1" si="33"/>
        <v>350164.85646822484</v>
      </c>
      <c r="Q122" s="40">
        <f t="shared" ca="1" si="37"/>
        <v>6948117.232268027</v>
      </c>
      <c r="S122" s="40">
        <f t="shared" ca="1" si="34"/>
        <v>3450.5198159853098</v>
      </c>
      <c r="T122" s="40">
        <f t="shared" ca="1" si="38"/>
        <v>91058.147362882824</v>
      </c>
      <c r="U122" s="40">
        <f t="shared" ca="1" si="39"/>
        <v>259867.38889187973</v>
      </c>
      <c r="V122" s="40">
        <f t="shared" ca="1" si="40"/>
        <v>6857819.7646916816</v>
      </c>
    </row>
    <row r="123" spans="5:22" x14ac:dyDescent="0.35">
      <c r="E123" s="4">
        <v>105</v>
      </c>
      <c r="F123" s="55">
        <f t="shared" ca="1" si="41"/>
        <v>0.89780704250223964</v>
      </c>
      <c r="G123" s="40">
        <f t="shared" ca="1" si="26"/>
        <v>64167.710013534437</v>
      </c>
      <c r="H123" s="40">
        <f t="shared" ca="1" si="27"/>
        <v>13834.893534951438</v>
      </c>
      <c r="I123" s="40">
        <f t="shared" ca="1" si="28"/>
        <v>8892.7861673611005</v>
      </c>
      <c r="J123" s="40">
        <f t="shared" ca="1" si="29"/>
        <v>4650.6595876310503</v>
      </c>
      <c r="K123" s="40">
        <f t="shared" ca="1" si="35"/>
        <v>91546.049303478023</v>
      </c>
      <c r="L123" s="55">
        <f t="shared" ca="1" si="36"/>
        <v>0.2850452329007972</v>
      </c>
      <c r="M123" s="40">
        <f t="shared" ca="1" si="30"/>
        <v>4727823.7790048532</v>
      </c>
      <c r="N123" s="40">
        <f t="shared" ca="1" si="31"/>
        <v>1019343.5081405847</v>
      </c>
      <c r="O123" s="40">
        <f t="shared" ca="1" si="32"/>
        <v>655213.12658325036</v>
      </c>
      <c r="P123" s="40">
        <f t="shared" ca="1" si="33"/>
        <v>342656.75028486009</v>
      </c>
      <c r="Q123" s="40">
        <f t="shared" ca="1" si="37"/>
        <v>6745037.1640135478</v>
      </c>
      <c r="S123" s="40">
        <f t="shared" ca="1" si="34"/>
        <v>5476.2569988720516</v>
      </c>
      <c r="T123" s="40">
        <f t="shared" ca="1" si="38"/>
        <v>92371.646714719027</v>
      </c>
      <c r="U123" s="40">
        <f t="shared" ca="1" si="39"/>
        <v>403486.08441454562</v>
      </c>
      <c r="V123" s="40">
        <f t="shared" ca="1" si="40"/>
        <v>6805866.4981432334</v>
      </c>
    </row>
    <row r="124" spans="5:22" x14ac:dyDescent="0.35">
      <c r="E124" s="4">
        <v>106</v>
      </c>
      <c r="F124" s="55">
        <f t="shared" ca="1" si="41"/>
        <v>0.90589530872594726</v>
      </c>
      <c r="G124" s="40">
        <f t="shared" ca="1" si="26"/>
        <v>64452.384578645891</v>
      </c>
      <c r="H124" s="40">
        <f t="shared" ca="1" si="27"/>
        <v>14009.864495714433</v>
      </c>
      <c r="I124" s="40">
        <f t="shared" ca="1" si="28"/>
        <v>9306.6447336961355</v>
      </c>
      <c r="J124" s="40">
        <f t="shared" ca="1" si="29"/>
        <v>4651.2302311410031</v>
      </c>
      <c r="K124" s="40">
        <f t="shared" ca="1" si="35"/>
        <v>92420.124039197457</v>
      </c>
      <c r="L124" s="55">
        <f t="shared" ca="1" si="36"/>
        <v>0.71266104672010022</v>
      </c>
      <c r="M124" s="40">
        <f t="shared" ca="1" si="30"/>
        <v>4802722.9994981308</v>
      </c>
      <c r="N124" s="40">
        <f t="shared" ca="1" si="31"/>
        <v>1043956.6956800036</v>
      </c>
      <c r="O124" s="40">
        <f t="shared" ca="1" si="32"/>
        <v>693492.3665413846</v>
      </c>
      <c r="P124" s="40">
        <f t="shared" ca="1" si="33"/>
        <v>346590.28603982832</v>
      </c>
      <c r="Q124" s="40">
        <f t="shared" ca="1" si="37"/>
        <v>6886762.3477593474</v>
      </c>
      <c r="S124" s="40">
        <f t="shared" ca="1" si="34"/>
        <v>4645.386398132754</v>
      </c>
      <c r="T124" s="40">
        <f t="shared" ca="1" si="38"/>
        <v>92414.280206189214</v>
      </c>
      <c r="U124" s="40">
        <f t="shared" ca="1" si="39"/>
        <v>346154.82796674967</v>
      </c>
      <c r="V124" s="40">
        <f t="shared" ca="1" si="40"/>
        <v>6886326.8896862688</v>
      </c>
    </row>
    <row r="125" spans="5:22" x14ac:dyDescent="0.35">
      <c r="E125" s="4">
        <v>107</v>
      </c>
      <c r="F125" s="55">
        <f t="shared" ca="1" si="41"/>
        <v>6.9478626286401779E-2</v>
      </c>
      <c r="G125" s="40">
        <f t="shared" ca="1" si="26"/>
        <v>63686.386972884517</v>
      </c>
      <c r="H125" s="40">
        <f t="shared" ca="1" si="27"/>
        <v>13573.782858831386</v>
      </c>
      <c r="I125" s="40">
        <f t="shared" ca="1" si="28"/>
        <v>8842.4350554734483</v>
      </c>
      <c r="J125" s="40">
        <f t="shared" ca="1" si="29"/>
        <v>4459.9971492883469</v>
      </c>
      <c r="K125" s="40">
        <f t="shared" ca="1" si="35"/>
        <v>90562.602036477692</v>
      </c>
      <c r="L125" s="55">
        <f t="shared" ca="1" si="36"/>
        <v>0.33869710797586794</v>
      </c>
      <c r="M125" s="40">
        <f t="shared" ca="1" si="30"/>
        <v>4699528.5456369873</v>
      </c>
      <c r="N125" s="40">
        <f t="shared" ca="1" si="31"/>
        <v>1001632.8928270949</v>
      </c>
      <c r="O125" s="40">
        <f t="shared" ca="1" si="32"/>
        <v>652498.56258656119</v>
      </c>
      <c r="P125" s="40">
        <f t="shared" ca="1" si="33"/>
        <v>329110.89657926699</v>
      </c>
      <c r="Q125" s="40">
        <f t="shared" ca="1" si="37"/>
        <v>6682770.8976299092</v>
      </c>
      <c r="S125" s="40">
        <f t="shared" ca="1" si="34"/>
        <v>3761.7149706687851</v>
      </c>
      <c r="T125" s="40">
        <f t="shared" ca="1" si="38"/>
        <v>89864.319857858121</v>
      </c>
      <c r="U125" s="40">
        <f t="shared" ca="1" si="39"/>
        <v>277583.4479782118</v>
      </c>
      <c r="V125" s="40">
        <f t="shared" ca="1" si="40"/>
        <v>6631243.4490288543</v>
      </c>
    </row>
    <row r="126" spans="5:22" x14ac:dyDescent="0.35">
      <c r="E126" s="4">
        <v>108</v>
      </c>
      <c r="F126" s="55">
        <f t="shared" ca="1" si="41"/>
        <v>0.5508964775124785</v>
      </c>
      <c r="G126" s="40">
        <f t="shared" ca="1" si="26"/>
        <v>63098.760343313312</v>
      </c>
      <c r="H126" s="40">
        <f t="shared" ca="1" si="27"/>
        <v>13535.867698428005</v>
      </c>
      <c r="I126" s="40">
        <f t="shared" ca="1" si="28"/>
        <v>9301.7052585434994</v>
      </c>
      <c r="J126" s="40">
        <f t="shared" ca="1" si="29"/>
        <v>4706.2864177467818</v>
      </c>
      <c r="K126" s="40">
        <f t="shared" ca="1" si="35"/>
        <v>90642.619718031608</v>
      </c>
      <c r="L126" s="55">
        <f t="shared" ca="1" si="36"/>
        <v>0.84287499510407393</v>
      </c>
      <c r="M126" s="40">
        <f t="shared" ca="1" si="30"/>
        <v>4722670.9549479419</v>
      </c>
      <c r="N126" s="40">
        <f t="shared" ca="1" si="31"/>
        <v>1013101.5075664364</v>
      </c>
      <c r="O126" s="40">
        <f t="shared" ca="1" si="32"/>
        <v>696192.65128185903</v>
      </c>
      <c r="P126" s="40">
        <f t="shared" ca="1" si="33"/>
        <v>352245.30640266498</v>
      </c>
      <c r="Q126" s="40">
        <f t="shared" ca="1" si="37"/>
        <v>6784210.4201989016</v>
      </c>
      <c r="S126" s="40">
        <f t="shared" ca="1" si="34"/>
        <v>5394.3536862316614</v>
      </c>
      <c r="T126" s="40">
        <f t="shared" ca="1" si="38"/>
        <v>91330.686986516492</v>
      </c>
      <c r="U126" s="40">
        <f t="shared" ca="1" si="39"/>
        <v>403744.18350014929</v>
      </c>
      <c r="V126" s="40">
        <f t="shared" ca="1" si="40"/>
        <v>6835709.2972963862</v>
      </c>
    </row>
    <row r="127" spans="5:22" x14ac:dyDescent="0.35">
      <c r="E127" s="4">
        <v>109</v>
      </c>
      <c r="F127" s="55">
        <f t="shared" ca="1" si="41"/>
        <v>4.0983183123344258E-4</v>
      </c>
      <c r="G127" s="40">
        <f t="shared" ca="1" si="26"/>
        <v>58660.303612383395</v>
      </c>
      <c r="H127" s="40">
        <f t="shared" ca="1" si="27"/>
        <v>13261.522526008306</v>
      </c>
      <c r="I127" s="40">
        <f t="shared" ca="1" si="28"/>
        <v>9248.6762347058702</v>
      </c>
      <c r="J127" s="40">
        <f t="shared" ca="1" si="29"/>
        <v>4343.199100209793</v>
      </c>
      <c r="K127" s="40">
        <f t="shared" ca="1" si="35"/>
        <v>85513.701473307359</v>
      </c>
      <c r="L127" s="55">
        <f t="shared" ca="1" si="36"/>
        <v>1.737446627966821E-3</v>
      </c>
      <c r="M127" s="40">
        <f t="shared" ca="1" si="30"/>
        <v>4219705.3221935928</v>
      </c>
      <c r="N127" s="40">
        <f t="shared" ca="1" si="31"/>
        <v>953962.28347468318</v>
      </c>
      <c r="O127" s="40">
        <f t="shared" ca="1" si="32"/>
        <v>665299.80118607986</v>
      </c>
      <c r="P127" s="40">
        <f t="shared" ca="1" si="33"/>
        <v>312426.27858872502</v>
      </c>
      <c r="Q127" s="40">
        <f t="shared" ca="1" si="37"/>
        <v>6151393.685443081</v>
      </c>
      <c r="S127" s="40">
        <f t="shared" ca="1" si="34"/>
        <v>6991.4153911181147</v>
      </c>
      <c r="T127" s="40">
        <f t="shared" ca="1" si="38"/>
        <v>88161.917764215686</v>
      </c>
      <c r="U127" s="40">
        <f t="shared" ca="1" si="39"/>
        <v>502924.65123449161</v>
      </c>
      <c r="V127" s="40">
        <f t="shared" ca="1" si="40"/>
        <v>6341892.0580888474</v>
      </c>
    </row>
    <row r="128" spans="5:22" x14ac:dyDescent="0.35">
      <c r="E128" s="4">
        <v>110</v>
      </c>
      <c r="F128" s="55">
        <f t="shared" ca="1" si="41"/>
        <v>0.86509127306532596</v>
      </c>
      <c r="G128" s="40">
        <f t="shared" ca="1" si="26"/>
        <v>63927.719409123609</v>
      </c>
      <c r="H128" s="40">
        <f t="shared" ca="1" si="27"/>
        <v>14419.729952181036</v>
      </c>
      <c r="I128" s="40">
        <f t="shared" ca="1" si="28"/>
        <v>9081.5324222466716</v>
      </c>
      <c r="J128" s="40">
        <f t="shared" ca="1" si="29"/>
        <v>4767.2550136633581</v>
      </c>
      <c r="K128" s="40">
        <f t="shared" ca="1" si="35"/>
        <v>92196.236797214689</v>
      </c>
      <c r="L128" s="55">
        <f t="shared" ca="1" si="36"/>
        <v>0.33662522654325877</v>
      </c>
      <c r="M128" s="40">
        <f t="shared" ca="1" si="30"/>
        <v>4717068.3120890381</v>
      </c>
      <c r="N128" s="40">
        <f t="shared" ca="1" si="31"/>
        <v>1063996.2109551942</v>
      </c>
      <c r="O128" s="40">
        <f t="shared" ca="1" si="32"/>
        <v>670103.81740718277</v>
      </c>
      <c r="P128" s="40">
        <f t="shared" ca="1" si="33"/>
        <v>351763.95730127773</v>
      </c>
      <c r="Q128" s="40">
        <f t="shared" ca="1" si="37"/>
        <v>6802932.2977526924</v>
      </c>
      <c r="S128" s="40">
        <f t="shared" ca="1" si="34"/>
        <v>4791.5492341536374</v>
      </c>
      <c r="T128" s="40">
        <f t="shared" ca="1" si="38"/>
        <v>92220.531017704954</v>
      </c>
      <c r="U128" s="40">
        <f t="shared" ca="1" si="39"/>
        <v>353556.56774790108</v>
      </c>
      <c r="V128" s="40">
        <f t="shared" ca="1" si="40"/>
        <v>6804724.9081993159</v>
      </c>
    </row>
    <row r="129" spans="5:22" x14ac:dyDescent="0.35">
      <c r="E129" s="4">
        <v>111</v>
      </c>
      <c r="F129" s="55">
        <f t="shared" ca="1" si="41"/>
        <v>0.83618100180125832</v>
      </c>
      <c r="G129" s="40">
        <f t="shared" ca="1" si="26"/>
        <v>63767.837296992868</v>
      </c>
      <c r="H129" s="40">
        <f t="shared" ca="1" si="27"/>
        <v>13871.211229355142</v>
      </c>
      <c r="I129" s="40">
        <f t="shared" ca="1" si="28"/>
        <v>9432.0294689663406</v>
      </c>
      <c r="J129" s="40">
        <f t="shared" ca="1" si="29"/>
        <v>4635.2842788885146</v>
      </c>
      <c r="K129" s="40">
        <f t="shared" ca="1" si="35"/>
        <v>91706.362274202867</v>
      </c>
      <c r="L129" s="55">
        <f t="shared" ca="1" si="36"/>
        <v>0.39336047688749287</v>
      </c>
      <c r="M129" s="40">
        <f t="shared" ca="1" si="30"/>
        <v>4712411.7286185287</v>
      </c>
      <c r="N129" s="40">
        <f t="shared" ca="1" si="31"/>
        <v>1025075.669148352</v>
      </c>
      <c r="O129" s="40">
        <f t="shared" ca="1" si="32"/>
        <v>697022.32627432409</v>
      </c>
      <c r="P129" s="40">
        <f t="shared" ca="1" si="33"/>
        <v>342545.22228159982</v>
      </c>
      <c r="Q129" s="40">
        <f t="shared" ca="1" si="37"/>
        <v>6777054.9463228043</v>
      </c>
      <c r="S129" s="40">
        <f t="shared" ca="1" si="34"/>
        <v>5035.7999685622199</v>
      </c>
      <c r="T129" s="40">
        <f t="shared" ca="1" si="38"/>
        <v>92106.87796387657</v>
      </c>
      <c r="U129" s="40">
        <f t="shared" ca="1" si="39"/>
        <v>372143.13423090649</v>
      </c>
      <c r="V129" s="40">
        <f t="shared" ca="1" si="40"/>
        <v>6806652.858272111</v>
      </c>
    </row>
    <row r="130" spans="5:22" x14ac:dyDescent="0.35">
      <c r="E130" s="4">
        <v>112</v>
      </c>
      <c r="F130" s="55">
        <f t="shared" ca="1" si="41"/>
        <v>0.19027876365123364</v>
      </c>
      <c r="G130" s="40">
        <f t="shared" ca="1" si="26"/>
        <v>62380.889665643495</v>
      </c>
      <c r="H130" s="40">
        <f t="shared" ca="1" si="27"/>
        <v>13874.924309942953</v>
      </c>
      <c r="I130" s="40">
        <f t="shared" ca="1" si="28"/>
        <v>9388.3758850058348</v>
      </c>
      <c r="J130" s="40">
        <f t="shared" ca="1" si="29"/>
        <v>4595.1559891662555</v>
      </c>
      <c r="K130" s="40">
        <f t="shared" ca="1" si="35"/>
        <v>90239.345849758553</v>
      </c>
      <c r="L130" s="55">
        <f t="shared" ca="1" si="36"/>
        <v>0.38245597902079176</v>
      </c>
      <c r="M130" s="40">
        <f t="shared" ca="1" si="30"/>
        <v>4608601.1750865346</v>
      </c>
      <c r="N130" s="40">
        <f t="shared" ca="1" si="31"/>
        <v>1025057.3985362252</v>
      </c>
      <c r="O130" s="40">
        <f t="shared" ca="1" si="32"/>
        <v>693598.31781337329</v>
      </c>
      <c r="P130" s="40">
        <f t="shared" ca="1" si="33"/>
        <v>339482.83528634853</v>
      </c>
      <c r="Q130" s="40">
        <f t="shared" ca="1" si="37"/>
        <v>6666739.7267224807</v>
      </c>
      <c r="S130" s="40">
        <f t="shared" ca="1" si="34"/>
        <v>4769.9823989042852</v>
      </c>
      <c r="T130" s="40">
        <f t="shared" ca="1" si="38"/>
        <v>90414.172259496583</v>
      </c>
      <c r="U130" s="40">
        <f t="shared" ca="1" si="39"/>
        <v>352398.73311456735</v>
      </c>
      <c r="V130" s="40">
        <f t="shared" ca="1" si="40"/>
        <v>6679655.6245507002</v>
      </c>
    </row>
    <row r="131" spans="5:22" x14ac:dyDescent="0.35">
      <c r="E131" s="4">
        <v>113</v>
      </c>
      <c r="F131" s="55">
        <f t="shared" ca="1" si="41"/>
        <v>0.2683370087624577</v>
      </c>
      <c r="G131" s="40">
        <f t="shared" ca="1" si="26"/>
        <v>62784.624370072415</v>
      </c>
      <c r="H131" s="40">
        <f t="shared" ca="1" si="27"/>
        <v>13230.112901400567</v>
      </c>
      <c r="I131" s="40">
        <f t="shared" ca="1" si="28"/>
        <v>8949.8583965720463</v>
      </c>
      <c r="J131" s="40">
        <f t="shared" ca="1" si="29"/>
        <v>4812.7185582507873</v>
      </c>
      <c r="K131" s="40">
        <f t="shared" ca="1" si="35"/>
        <v>89777.314226295814</v>
      </c>
      <c r="L131" s="55">
        <f t="shared" ca="1" si="36"/>
        <v>0.46946228244110233</v>
      </c>
      <c r="M131" s="40">
        <f t="shared" ca="1" si="30"/>
        <v>4648775.9673662921</v>
      </c>
      <c r="N131" s="40">
        <f t="shared" ca="1" si="31"/>
        <v>979600.2049650033</v>
      </c>
      <c r="O131" s="40">
        <f t="shared" ca="1" si="32"/>
        <v>662676.3645200344</v>
      </c>
      <c r="P131" s="40">
        <f t="shared" ca="1" si="33"/>
        <v>356349.19529690902</v>
      </c>
      <c r="Q131" s="40">
        <f t="shared" ca="1" si="37"/>
        <v>6647401.7321482394</v>
      </c>
      <c r="S131" s="40">
        <f t="shared" ca="1" si="34"/>
        <v>5685.8383518089286</v>
      </c>
      <c r="T131" s="40">
        <f t="shared" ca="1" si="38"/>
        <v>90650.434019853958</v>
      </c>
      <c r="U131" s="40">
        <f t="shared" ca="1" si="39"/>
        <v>420997.79921305639</v>
      </c>
      <c r="V131" s="40">
        <f t="shared" ca="1" si="40"/>
        <v>6712050.3360643871</v>
      </c>
    </row>
    <row r="132" spans="5:22" x14ac:dyDescent="0.35">
      <c r="E132" s="4">
        <v>114</v>
      </c>
      <c r="F132" s="55">
        <f t="shared" ca="1" si="41"/>
        <v>0.33182024140956601</v>
      </c>
      <c r="G132" s="40">
        <f t="shared" ca="1" si="26"/>
        <v>62393.129314718535</v>
      </c>
      <c r="H132" s="40">
        <f t="shared" ca="1" si="27"/>
        <v>13850.416996309588</v>
      </c>
      <c r="I132" s="40">
        <f t="shared" ca="1" si="28"/>
        <v>8770.0535188320955</v>
      </c>
      <c r="J132" s="40">
        <f t="shared" ca="1" si="29"/>
        <v>4484.6920794179368</v>
      </c>
      <c r="K132" s="40">
        <f t="shared" ca="1" si="35"/>
        <v>89498.291909278152</v>
      </c>
      <c r="L132" s="55">
        <f t="shared" ca="1" si="36"/>
        <v>0.31722587257029622</v>
      </c>
      <c r="M132" s="40">
        <f t="shared" ca="1" si="30"/>
        <v>4601348.3136098115</v>
      </c>
      <c r="N132" s="40">
        <f t="shared" ca="1" si="31"/>
        <v>1021436.071386914</v>
      </c>
      <c r="O132" s="40">
        <f t="shared" ca="1" si="32"/>
        <v>646771.06938481983</v>
      </c>
      <c r="P132" s="40">
        <f t="shared" ca="1" si="33"/>
        <v>330735.62046552228</v>
      </c>
      <c r="Q132" s="40">
        <f t="shared" ca="1" si="37"/>
        <v>6600291.0748470677</v>
      </c>
      <c r="S132" s="40">
        <f t="shared" ca="1" si="34"/>
        <v>5803.7173554157071</v>
      </c>
      <c r="T132" s="40">
        <f t="shared" ca="1" si="38"/>
        <v>90817.317185275926</v>
      </c>
      <c r="U132" s="40">
        <f t="shared" ca="1" si="39"/>
        <v>428010.66975351033</v>
      </c>
      <c r="V132" s="40">
        <f t="shared" ca="1" si="40"/>
        <v>6697566.1241350556</v>
      </c>
    </row>
    <row r="133" spans="5:22" x14ac:dyDescent="0.35">
      <c r="E133" s="4">
        <v>115</v>
      </c>
      <c r="F133" s="55">
        <f t="shared" ca="1" si="41"/>
        <v>0.82298435618527765</v>
      </c>
      <c r="G133" s="40">
        <f t="shared" ca="1" si="26"/>
        <v>62530.832021111899</v>
      </c>
      <c r="H133" s="40">
        <f t="shared" ca="1" si="27"/>
        <v>14109.461105587241</v>
      </c>
      <c r="I133" s="40">
        <f t="shared" ca="1" si="28"/>
        <v>9144.0330274288081</v>
      </c>
      <c r="J133" s="40">
        <f t="shared" ca="1" si="29"/>
        <v>4528.2742741962584</v>
      </c>
      <c r="K133" s="40">
        <f t="shared" ca="1" si="35"/>
        <v>90312.600428324207</v>
      </c>
      <c r="L133" s="55">
        <f t="shared" ca="1" si="36"/>
        <v>0.34279556680607692</v>
      </c>
      <c r="M133" s="40">
        <f t="shared" ca="1" si="30"/>
        <v>4614775.9995361269</v>
      </c>
      <c r="N133" s="40">
        <f t="shared" ca="1" si="31"/>
        <v>1041278.3641591256</v>
      </c>
      <c r="O133" s="40">
        <f t="shared" ca="1" si="32"/>
        <v>674829.72463403642</v>
      </c>
      <c r="P133" s="40">
        <f t="shared" ca="1" si="33"/>
        <v>334186.68462339428</v>
      </c>
      <c r="Q133" s="40">
        <f t="shared" ca="1" si="37"/>
        <v>6665070.7729526833</v>
      </c>
      <c r="S133" s="40">
        <f t="shared" ca="1" si="34"/>
        <v>6275.0436123825802</v>
      </c>
      <c r="T133" s="40">
        <f t="shared" ca="1" si="38"/>
        <v>92059.369766510528</v>
      </c>
      <c r="U133" s="40">
        <f t="shared" ca="1" si="39"/>
        <v>463098.27844108531</v>
      </c>
      <c r="V133" s="40">
        <f t="shared" ca="1" si="40"/>
        <v>6793982.3667703746</v>
      </c>
    </row>
    <row r="134" spans="5:22" x14ac:dyDescent="0.35">
      <c r="E134" s="4">
        <v>116</v>
      </c>
      <c r="F134" s="55">
        <f t="shared" ca="1" si="41"/>
        <v>0.68984681348112931</v>
      </c>
      <c r="G134" s="40">
        <f t="shared" ca="1" si="26"/>
        <v>64287.215703283626</v>
      </c>
      <c r="H134" s="40">
        <f t="shared" ca="1" si="27"/>
        <v>14351.747889922552</v>
      </c>
      <c r="I134" s="40">
        <f t="shared" ca="1" si="28"/>
        <v>9126.7754486830345</v>
      </c>
      <c r="J134" s="40">
        <f t="shared" ca="1" si="29"/>
        <v>4891.9868533079325</v>
      </c>
      <c r="K134" s="40">
        <f t="shared" ca="1" si="35"/>
        <v>92657.725895197145</v>
      </c>
      <c r="L134" s="55">
        <f t="shared" ca="1" si="36"/>
        <v>0.93484703410034686</v>
      </c>
      <c r="M134" s="40">
        <f t="shared" ca="1" si="30"/>
        <v>4835752.275824164</v>
      </c>
      <c r="N134" s="40">
        <f t="shared" ca="1" si="31"/>
        <v>1079553.636932557</v>
      </c>
      <c r="O134" s="40">
        <f t="shared" ca="1" si="32"/>
        <v>686525.69043600373</v>
      </c>
      <c r="P134" s="40">
        <f t="shared" ca="1" si="33"/>
        <v>367980.41881875147</v>
      </c>
      <c r="Q134" s="40">
        <f t="shared" ca="1" si="37"/>
        <v>6969812.0220114756</v>
      </c>
      <c r="S134" s="40">
        <f t="shared" ca="1" si="34"/>
        <v>3900.1498761359453</v>
      </c>
      <c r="T134" s="40">
        <f t="shared" ca="1" si="38"/>
        <v>91665.888918025157</v>
      </c>
      <c r="U134" s="40">
        <f t="shared" ca="1" si="39"/>
        <v>293373.39365618851</v>
      </c>
      <c r="V134" s="40">
        <f t="shared" ca="1" si="40"/>
        <v>6895204.9968489129</v>
      </c>
    </row>
    <row r="135" spans="5:22" x14ac:dyDescent="0.35">
      <c r="E135" s="4">
        <v>117</v>
      </c>
      <c r="F135" s="55">
        <f t="shared" ca="1" si="41"/>
        <v>0.55092643855753631</v>
      </c>
      <c r="G135" s="40">
        <f t="shared" ca="1" si="26"/>
        <v>63868.932029406569</v>
      </c>
      <c r="H135" s="40">
        <f t="shared" ca="1" si="27"/>
        <v>14019.245185774946</v>
      </c>
      <c r="I135" s="40">
        <f t="shared" ca="1" si="28"/>
        <v>9273.639845069958</v>
      </c>
      <c r="J135" s="40">
        <f t="shared" ca="1" si="29"/>
        <v>4526.6888073281643</v>
      </c>
      <c r="K135" s="40">
        <f t="shared" ca="1" si="35"/>
        <v>91688.505867579632</v>
      </c>
      <c r="L135" s="55">
        <f t="shared" ca="1" si="36"/>
        <v>0.2829017835708838</v>
      </c>
      <c r="M135" s="40">
        <f t="shared" ca="1" si="30"/>
        <v>4705510.7480522133</v>
      </c>
      <c r="N135" s="40">
        <f t="shared" ca="1" si="31"/>
        <v>1032860.6852369219</v>
      </c>
      <c r="O135" s="40">
        <f t="shared" ca="1" si="32"/>
        <v>683230.65030194155</v>
      </c>
      <c r="P135" s="40">
        <f t="shared" ca="1" si="33"/>
        <v>333501.47182926431</v>
      </c>
      <c r="Q135" s="40">
        <f t="shared" ca="1" si="37"/>
        <v>6755103.555420341</v>
      </c>
      <c r="S135" s="40">
        <f t="shared" ca="1" si="34"/>
        <v>4168.9389922419505</v>
      </c>
      <c r="T135" s="40">
        <f t="shared" ca="1" si="38"/>
        <v>91330.756052493423</v>
      </c>
      <c r="U135" s="40">
        <f t="shared" ca="1" si="39"/>
        <v>307144.43803344632</v>
      </c>
      <c r="V135" s="40">
        <f t="shared" ca="1" si="40"/>
        <v>6728746.5216245232</v>
      </c>
    </row>
    <row r="136" spans="5:22" x14ac:dyDescent="0.35">
      <c r="E136" s="4">
        <v>118</v>
      </c>
      <c r="F136" s="55">
        <f t="shared" ca="1" si="41"/>
        <v>0.37864569622353716</v>
      </c>
      <c r="G136" s="40">
        <f t="shared" ca="1" si="26"/>
        <v>63743.959817766139</v>
      </c>
      <c r="H136" s="40">
        <f t="shared" ca="1" si="27"/>
        <v>13094.70180986113</v>
      </c>
      <c r="I136" s="40">
        <f t="shared" ca="1" si="28"/>
        <v>9205.7923702805929</v>
      </c>
      <c r="J136" s="40">
        <f t="shared" ca="1" si="29"/>
        <v>4598.0106492546729</v>
      </c>
      <c r="K136" s="40">
        <f t="shared" ca="1" si="35"/>
        <v>90642.464647162546</v>
      </c>
      <c r="L136" s="55">
        <f t="shared" ca="1" si="36"/>
        <v>0.96625089028995992</v>
      </c>
      <c r="M136" s="40">
        <f t="shared" ca="1" si="30"/>
        <v>4809787.8364303503</v>
      </c>
      <c r="N136" s="40">
        <f t="shared" ca="1" si="31"/>
        <v>988058.12608457648</v>
      </c>
      <c r="O136" s="40">
        <f t="shared" ca="1" si="32"/>
        <v>694621.23617457133</v>
      </c>
      <c r="P136" s="40">
        <f t="shared" ca="1" si="33"/>
        <v>346941.98094669549</v>
      </c>
      <c r="Q136" s="40">
        <f t="shared" ca="1" si="37"/>
        <v>6839409.1796361934</v>
      </c>
      <c r="S136" s="40">
        <f t="shared" ca="1" si="34"/>
        <v>4887.6586077870379</v>
      </c>
      <c r="T136" s="40">
        <f t="shared" ca="1" si="38"/>
        <v>90932.112605694914</v>
      </c>
      <c r="U136" s="40">
        <f t="shared" ca="1" si="39"/>
        <v>368797.31016970944</v>
      </c>
      <c r="V136" s="40">
        <f t="shared" ca="1" si="40"/>
        <v>6861264.5088592079</v>
      </c>
    </row>
    <row r="137" spans="5:22" x14ac:dyDescent="0.35">
      <c r="E137" s="4">
        <v>119</v>
      </c>
      <c r="F137" s="55">
        <f t="shared" ca="1" si="41"/>
        <v>0.43477313842674814</v>
      </c>
      <c r="G137" s="40">
        <f t="shared" ca="1" si="26"/>
        <v>65499.650073414727</v>
      </c>
      <c r="H137" s="40">
        <f t="shared" ca="1" si="27"/>
        <v>13483.292053803685</v>
      </c>
      <c r="I137" s="40">
        <f t="shared" ca="1" si="28"/>
        <v>9254.8862346515562</v>
      </c>
      <c r="J137" s="40">
        <f t="shared" ca="1" si="29"/>
        <v>4514.2688908160253</v>
      </c>
      <c r="K137" s="40">
        <f t="shared" ca="1" si="35"/>
        <v>92752.097252685984</v>
      </c>
      <c r="L137" s="55">
        <f t="shared" ca="1" si="36"/>
        <v>0.81693681149321129</v>
      </c>
      <c r="M137" s="40">
        <f t="shared" ca="1" si="30"/>
        <v>4897387.9409037894</v>
      </c>
      <c r="N137" s="40">
        <f t="shared" ca="1" si="31"/>
        <v>1008141.4455492453</v>
      </c>
      <c r="O137" s="40">
        <f t="shared" ca="1" si="32"/>
        <v>691984.89135769627</v>
      </c>
      <c r="P137" s="40">
        <f t="shared" ca="1" si="33"/>
        <v>337530.4448664966</v>
      </c>
      <c r="Q137" s="40">
        <f t="shared" ca="1" si="37"/>
        <v>6935044.7226772271</v>
      </c>
      <c r="S137" s="40">
        <f t="shared" ca="1" si="34"/>
        <v>2826.3664731848949</v>
      </c>
      <c r="T137" s="40">
        <f t="shared" ca="1" si="38"/>
        <v>91064.194835054863</v>
      </c>
      <c r="U137" s="40">
        <f t="shared" ca="1" si="39"/>
        <v>211326.51955905108</v>
      </c>
      <c r="V137" s="40">
        <f t="shared" ca="1" si="40"/>
        <v>6808840.7973697819</v>
      </c>
    </row>
    <row r="138" spans="5:22" x14ac:dyDescent="0.35">
      <c r="E138" s="4">
        <v>120</v>
      </c>
      <c r="F138" s="55">
        <f t="shared" ca="1" si="41"/>
        <v>0.61766993688802907</v>
      </c>
      <c r="G138" s="40">
        <f t="shared" ca="1" si="26"/>
        <v>63483.067237555755</v>
      </c>
      <c r="H138" s="40">
        <f t="shared" ca="1" si="27"/>
        <v>14164.09772171632</v>
      </c>
      <c r="I138" s="40">
        <f t="shared" ca="1" si="28"/>
        <v>8948.2238270449561</v>
      </c>
      <c r="J138" s="40">
        <f t="shared" ca="1" si="29"/>
        <v>4359.9794692317337</v>
      </c>
      <c r="K138" s="40">
        <f t="shared" ca="1" si="35"/>
        <v>90955.368255548776</v>
      </c>
      <c r="L138" s="55">
        <f t="shared" ca="1" si="36"/>
        <v>0.36739318985418856</v>
      </c>
      <c r="M138" s="40">
        <f t="shared" ca="1" si="30"/>
        <v>4688159.4295645971</v>
      </c>
      <c r="N138" s="40">
        <f t="shared" ca="1" si="31"/>
        <v>1046004.095026702</v>
      </c>
      <c r="O138" s="40">
        <f t="shared" ca="1" si="32"/>
        <v>660817.15547288372</v>
      </c>
      <c r="P138" s="40">
        <f t="shared" ca="1" si="33"/>
        <v>321980.01373970468</v>
      </c>
      <c r="Q138" s="40">
        <f t="shared" ca="1" si="37"/>
        <v>6716960.6938038878</v>
      </c>
      <c r="S138" s="40">
        <f t="shared" ca="1" si="34"/>
        <v>4891.6757240764637</v>
      </c>
      <c r="T138" s="40">
        <f t="shared" ca="1" si="38"/>
        <v>91487.064510393509</v>
      </c>
      <c r="U138" s="40">
        <f t="shared" ca="1" si="39"/>
        <v>361245.23703912122</v>
      </c>
      <c r="V138" s="40">
        <f t="shared" ca="1" si="40"/>
        <v>6756225.9171033036</v>
      </c>
    </row>
    <row r="139" spans="5:22" x14ac:dyDescent="0.35">
      <c r="E139" s="4">
        <v>121</v>
      </c>
      <c r="F139" s="55">
        <f t="shared" ca="1" si="41"/>
        <v>0.23235306024303581</v>
      </c>
      <c r="G139" s="40">
        <f t="shared" ca="1" si="26"/>
        <v>66394.859285984174</v>
      </c>
      <c r="H139" s="40">
        <f t="shared" ca="1" si="27"/>
        <v>13522.151043591291</v>
      </c>
      <c r="I139" s="40">
        <f t="shared" ca="1" si="28"/>
        <v>9044.9513233510224</v>
      </c>
      <c r="J139" s="40">
        <f t="shared" ca="1" si="29"/>
        <v>4790.9513846479331</v>
      </c>
      <c r="K139" s="40">
        <f t="shared" ca="1" si="35"/>
        <v>93752.913037574428</v>
      </c>
      <c r="L139" s="55">
        <f t="shared" ca="1" si="36"/>
        <v>0.98211019918745179</v>
      </c>
      <c r="M139" s="40">
        <f t="shared" ca="1" si="30"/>
        <v>5023147.7413068078</v>
      </c>
      <c r="N139" s="40">
        <f t="shared" ca="1" si="31"/>
        <v>1023027.4331880942</v>
      </c>
      <c r="O139" s="40">
        <f t="shared" ca="1" si="32"/>
        <v>684301.87666218565</v>
      </c>
      <c r="P139" s="40">
        <f t="shared" ca="1" si="33"/>
        <v>362462.64974892722</v>
      </c>
      <c r="Q139" s="40">
        <f t="shared" ca="1" si="37"/>
        <v>7092939.7009060141</v>
      </c>
      <c r="S139" s="40">
        <f t="shared" ca="1" si="34"/>
        <v>1585.1549405889982</v>
      </c>
      <c r="T139" s="40">
        <f t="shared" ca="1" si="38"/>
        <v>90547.116593515486</v>
      </c>
      <c r="U139" s="40">
        <f t="shared" ca="1" si="39"/>
        <v>119925.96332110632</v>
      </c>
      <c r="V139" s="40">
        <f t="shared" ca="1" si="40"/>
        <v>6850403.0144781936</v>
      </c>
    </row>
    <row r="140" spans="5:22" x14ac:dyDescent="0.35">
      <c r="E140" s="4">
        <v>122</v>
      </c>
      <c r="F140" s="55">
        <f t="shared" ca="1" si="41"/>
        <v>7.4020779799110037E-2</v>
      </c>
      <c r="G140" s="40">
        <f t="shared" ca="1" si="26"/>
        <v>63388.975281276558</v>
      </c>
      <c r="H140" s="40">
        <f t="shared" ca="1" si="27"/>
        <v>13233.446724430232</v>
      </c>
      <c r="I140" s="40">
        <f t="shared" ca="1" si="28"/>
        <v>8893.8879724505059</v>
      </c>
      <c r="J140" s="40">
        <f t="shared" ca="1" si="29"/>
        <v>4725.7149610471861</v>
      </c>
      <c r="K140" s="40">
        <f t="shared" ca="1" si="35"/>
        <v>90242.024939204479</v>
      </c>
      <c r="L140" s="55">
        <f t="shared" ca="1" si="36"/>
        <v>0.19688220884488505</v>
      </c>
      <c r="M140" s="40">
        <f t="shared" ca="1" si="30"/>
        <v>4657065.5111007476</v>
      </c>
      <c r="N140" s="40">
        <f t="shared" ca="1" si="31"/>
        <v>972235.75645238103</v>
      </c>
      <c r="O140" s="40">
        <f t="shared" ca="1" si="32"/>
        <v>653416.7613895348</v>
      </c>
      <c r="P140" s="40">
        <f t="shared" ca="1" si="33"/>
        <v>347189.14547410642</v>
      </c>
      <c r="Q140" s="40">
        <f t="shared" ca="1" si="37"/>
        <v>6629907.1744167693</v>
      </c>
      <c r="S140" s="40">
        <f t="shared" ca="1" si="34"/>
        <v>4378.2943113662477</v>
      </c>
      <c r="T140" s="40">
        <f t="shared" ca="1" si="38"/>
        <v>89894.604289523544</v>
      </c>
      <c r="U140" s="40">
        <f t="shared" ca="1" si="39"/>
        <v>321664.82175229333</v>
      </c>
      <c r="V140" s="40">
        <f t="shared" ca="1" si="40"/>
        <v>6604382.8506949563</v>
      </c>
    </row>
    <row r="141" spans="5:22" x14ac:dyDescent="0.35">
      <c r="E141" s="4">
        <v>123</v>
      </c>
      <c r="F141" s="55">
        <f t="shared" ca="1" si="41"/>
        <v>6.6787684395219205E-2</v>
      </c>
      <c r="G141" s="40">
        <f t="shared" ca="1" si="26"/>
        <v>62594.853525462371</v>
      </c>
      <c r="H141" s="40">
        <f t="shared" ca="1" si="27"/>
        <v>13036.462106296314</v>
      </c>
      <c r="I141" s="40">
        <f t="shared" ca="1" si="28"/>
        <v>9192.9252635136636</v>
      </c>
      <c r="J141" s="40">
        <f t="shared" ca="1" si="29"/>
        <v>4780.1310784911429</v>
      </c>
      <c r="K141" s="40">
        <f t="shared" ca="1" si="35"/>
        <v>89604.371973763496</v>
      </c>
      <c r="L141" s="55">
        <f t="shared" ca="1" si="36"/>
        <v>0.16937014678251172</v>
      </c>
      <c r="M141" s="40">
        <f t="shared" ca="1" si="30"/>
        <v>4593906.2183254734</v>
      </c>
      <c r="N141" s="40">
        <f t="shared" ca="1" si="31"/>
        <v>956760.51563436678</v>
      </c>
      <c r="O141" s="40">
        <f t="shared" ca="1" si="32"/>
        <v>674679.05353397515</v>
      </c>
      <c r="P141" s="40">
        <f t="shared" ca="1" si="33"/>
        <v>350819.15922941855</v>
      </c>
      <c r="Q141" s="40">
        <f t="shared" ca="1" si="37"/>
        <v>6576164.9467232339</v>
      </c>
      <c r="S141" s="40">
        <f t="shared" ca="1" si="34"/>
        <v>5021.4116397497273</v>
      </c>
      <c r="T141" s="40">
        <f t="shared" ca="1" si="38"/>
        <v>89845.652535022076</v>
      </c>
      <c r="U141" s="40">
        <f t="shared" ca="1" si="39"/>
        <v>368527.00912918686</v>
      </c>
      <c r="V141" s="40">
        <f t="shared" ca="1" si="40"/>
        <v>6593872.7966230027</v>
      </c>
    </row>
    <row r="142" spans="5:22" x14ac:dyDescent="0.35">
      <c r="E142" s="4">
        <v>124</v>
      </c>
      <c r="F142" s="55">
        <f t="shared" ca="1" si="41"/>
        <v>2.7566439499418394E-2</v>
      </c>
      <c r="G142" s="40">
        <f t="shared" ca="1" si="26"/>
        <v>63927.237989796631</v>
      </c>
      <c r="H142" s="40">
        <f t="shared" ca="1" si="27"/>
        <v>13719.340370410682</v>
      </c>
      <c r="I142" s="40">
        <f t="shared" ca="1" si="28"/>
        <v>8940.0114134410214</v>
      </c>
      <c r="J142" s="40">
        <f t="shared" ca="1" si="29"/>
        <v>4541.0795264135932</v>
      </c>
      <c r="K142" s="40">
        <f t="shared" ca="1" si="35"/>
        <v>91127.669300061942</v>
      </c>
      <c r="L142" s="55">
        <f t="shared" ca="1" si="36"/>
        <v>0.69944987829296379</v>
      </c>
      <c r="M142" s="40">
        <f t="shared" ca="1" si="30"/>
        <v>4761774.3128045434</v>
      </c>
      <c r="N142" s="40">
        <f t="shared" ca="1" si="31"/>
        <v>1021918.1153246597</v>
      </c>
      <c r="O142" s="40">
        <f t="shared" ca="1" si="32"/>
        <v>665918.28527767002</v>
      </c>
      <c r="P142" s="40">
        <f t="shared" ca="1" si="33"/>
        <v>338253.24730485294</v>
      </c>
      <c r="Q142" s="40">
        <f t="shared" ca="1" si="37"/>
        <v>6787863.9607117269</v>
      </c>
      <c r="S142" s="40">
        <f t="shared" ca="1" si="34"/>
        <v>2878.0829888816625</v>
      </c>
      <c r="T142" s="40">
        <f t="shared" ca="1" si="38"/>
        <v>89464.672762530012</v>
      </c>
      <c r="U142" s="40">
        <f t="shared" ca="1" si="39"/>
        <v>214380.9442973875</v>
      </c>
      <c r="V142" s="40">
        <f t="shared" ca="1" si="40"/>
        <v>6663991.6577042611</v>
      </c>
    </row>
    <row r="143" spans="5:22" x14ac:dyDescent="0.35">
      <c r="E143" s="4">
        <v>125</v>
      </c>
      <c r="F143" s="55">
        <f t="shared" ca="1" si="41"/>
        <v>0.89027393099840413</v>
      </c>
      <c r="G143" s="40">
        <f t="shared" ca="1" si="26"/>
        <v>64278.270486588961</v>
      </c>
      <c r="H143" s="40">
        <f t="shared" ca="1" si="27"/>
        <v>14036.840396247328</v>
      </c>
      <c r="I143" s="40">
        <f t="shared" ca="1" si="28"/>
        <v>9287.8234039676008</v>
      </c>
      <c r="J143" s="40">
        <f t="shared" ca="1" si="29"/>
        <v>4651.4981946568132</v>
      </c>
      <c r="K143" s="40">
        <f t="shared" ca="1" si="35"/>
        <v>92254.43248146071</v>
      </c>
      <c r="L143" s="55">
        <f t="shared" ca="1" si="36"/>
        <v>0.56919276868064428</v>
      </c>
      <c r="M143" s="40">
        <f t="shared" ca="1" si="30"/>
        <v>4771322.7101244312</v>
      </c>
      <c r="N143" s="40">
        <f t="shared" ca="1" si="31"/>
        <v>1041943.0213975722</v>
      </c>
      <c r="O143" s="40">
        <f t="shared" ca="1" si="32"/>
        <v>689427.42857746547</v>
      </c>
      <c r="P143" s="40">
        <f t="shared" ca="1" si="33"/>
        <v>345276.85334812122</v>
      </c>
      <c r="Q143" s="40">
        <f t="shared" ca="1" si="37"/>
        <v>6847970.0134475902</v>
      </c>
      <c r="S143" s="40">
        <f t="shared" ca="1" si="34"/>
        <v>4731.1610710165896</v>
      </c>
      <c r="T143" s="40">
        <f t="shared" ca="1" si="38"/>
        <v>92334.095357820479</v>
      </c>
      <c r="U143" s="40">
        <f t="shared" ca="1" si="39"/>
        <v>351190.16259325005</v>
      </c>
      <c r="V143" s="40">
        <f t="shared" ca="1" si="40"/>
        <v>6853883.3226927193</v>
      </c>
    </row>
    <row r="144" spans="5:22" x14ac:dyDescent="0.35">
      <c r="E144" s="4">
        <v>126</v>
      </c>
      <c r="F144" s="55">
        <f t="shared" ca="1" si="41"/>
        <v>0.98478502502382803</v>
      </c>
      <c r="G144" s="40">
        <f t="shared" ca="1" si="26"/>
        <v>67788.732524651932</v>
      </c>
      <c r="H144" s="40">
        <f t="shared" ca="1" si="27"/>
        <v>14541.229588361593</v>
      </c>
      <c r="I144" s="40">
        <f t="shared" ca="1" si="28"/>
        <v>9477.4395609084895</v>
      </c>
      <c r="J144" s="40">
        <f t="shared" ca="1" si="29"/>
        <v>4569.9073558362097</v>
      </c>
      <c r="K144" s="40">
        <f t="shared" ca="1" si="35"/>
        <v>96377.309029758224</v>
      </c>
      <c r="L144" s="55">
        <f t="shared" ca="1" si="36"/>
        <v>0.94539010576823768</v>
      </c>
      <c r="M144" s="40">
        <f t="shared" ca="1" si="30"/>
        <v>5103601.2890427262</v>
      </c>
      <c r="N144" s="40">
        <f t="shared" ca="1" si="31"/>
        <v>1094763.6178983052</v>
      </c>
      <c r="O144" s="40">
        <f t="shared" ca="1" si="32"/>
        <v>713526.73163327377</v>
      </c>
      <c r="P144" s="40">
        <f t="shared" ca="1" si="33"/>
        <v>344054.00725806347</v>
      </c>
      <c r="Q144" s="40">
        <f t="shared" ca="1" si="37"/>
        <v>7255945.6458323682</v>
      </c>
      <c r="S144" s="40">
        <f t="shared" ca="1" si="34"/>
        <v>1380.87832216266</v>
      </c>
      <c r="T144" s="40">
        <f t="shared" ca="1" si="38"/>
        <v>93188.279996084675</v>
      </c>
      <c r="U144" s="40">
        <f t="shared" ca="1" si="39"/>
        <v>103962.00257082023</v>
      </c>
      <c r="V144" s="40">
        <f t="shared" ca="1" si="40"/>
        <v>7015853.641145125</v>
      </c>
    </row>
    <row r="145" spans="5:22" x14ac:dyDescent="0.35">
      <c r="E145" s="4">
        <v>127</v>
      </c>
      <c r="F145" s="55">
        <f t="shared" ca="1" si="41"/>
        <v>0.1846080450955736</v>
      </c>
      <c r="G145" s="40">
        <f t="shared" ca="1" si="26"/>
        <v>62816.283571669483</v>
      </c>
      <c r="H145" s="40">
        <f t="shared" ca="1" si="27"/>
        <v>12930.340621860481</v>
      </c>
      <c r="I145" s="40">
        <f t="shared" ca="1" si="28"/>
        <v>8998.471434497309</v>
      </c>
      <c r="J145" s="40">
        <f t="shared" ca="1" si="29"/>
        <v>4397.6202080159956</v>
      </c>
      <c r="K145" s="40">
        <f t="shared" ca="1" si="35"/>
        <v>89142.715836043266</v>
      </c>
      <c r="L145" s="55">
        <f t="shared" ca="1" si="36"/>
        <v>0.10114144169703954</v>
      </c>
      <c r="M145" s="40">
        <f t="shared" ca="1" si="30"/>
        <v>4595335.8918327224</v>
      </c>
      <c r="N145" s="40">
        <f t="shared" ca="1" si="31"/>
        <v>945921.26395800582</v>
      </c>
      <c r="O145" s="40">
        <f t="shared" ca="1" si="32"/>
        <v>658284.70586608397</v>
      </c>
      <c r="P145" s="40">
        <f t="shared" ca="1" si="33"/>
        <v>321708.65309928905</v>
      </c>
      <c r="Q145" s="40">
        <f t="shared" ca="1" si="37"/>
        <v>6521250.5147561021</v>
      </c>
      <c r="S145" s="40">
        <f t="shared" ca="1" si="34"/>
        <v>5649.8549033857198</v>
      </c>
      <c r="T145" s="40">
        <f t="shared" ca="1" si="38"/>
        <v>90394.950531412993</v>
      </c>
      <c r="U145" s="40">
        <f t="shared" ca="1" si="39"/>
        <v>413316.09488729696</v>
      </c>
      <c r="V145" s="40">
        <f t="shared" ca="1" si="40"/>
        <v>6612857.9565441096</v>
      </c>
    </row>
    <row r="146" spans="5:22" x14ac:dyDescent="0.35">
      <c r="E146" s="4">
        <v>128</v>
      </c>
      <c r="F146" s="55">
        <f t="shared" ca="1" si="41"/>
        <v>0.6881506671778157</v>
      </c>
      <c r="G146" s="40">
        <f t="shared" ca="1" si="26"/>
        <v>64335.774904124031</v>
      </c>
      <c r="H146" s="40">
        <f t="shared" ca="1" si="27"/>
        <v>14308.919300617854</v>
      </c>
      <c r="I146" s="40">
        <f t="shared" ca="1" si="28"/>
        <v>8955.3508039063854</v>
      </c>
      <c r="J146" s="40">
        <f t="shared" ca="1" si="29"/>
        <v>4658.6433314684555</v>
      </c>
      <c r="K146" s="40">
        <f t="shared" ca="1" si="35"/>
        <v>92258.688340116729</v>
      </c>
      <c r="L146" s="55">
        <f t="shared" ca="1" si="36"/>
        <v>0.14252905389581783</v>
      </c>
      <c r="M146" s="40">
        <f t="shared" ca="1" si="30"/>
        <v>4716317.4641422043</v>
      </c>
      <c r="N146" s="40">
        <f t="shared" ca="1" si="31"/>
        <v>1048956.1381840061</v>
      </c>
      <c r="O146" s="40">
        <f t="shared" ca="1" si="32"/>
        <v>656497.53122467175</v>
      </c>
      <c r="P146" s="40">
        <f t="shared" ca="1" si="33"/>
        <v>341515.13580363948</v>
      </c>
      <c r="Q146" s="40">
        <f t="shared" ca="1" si="37"/>
        <v>6763286.2693545222</v>
      </c>
      <c r="S146" s="40">
        <f t="shared" ca="1" si="34"/>
        <v>4061.4646987288761</v>
      </c>
      <c r="T146" s="40">
        <f t="shared" ca="1" si="38"/>
        <v>91661.509707377147</v>
      </c>
      <c r="U146" s="40">
        <f t="shared" ca="1" si="39"/>
        <v>297737.25298495131</v>
      </c>
      <c r="V146" s="40">
        <f t="shared" ca="1" si="40"/>
        <v>6719508.3865358336</v>
      </c>
    </row>
    <row r="147" spans="5:22" x14ac:dyDescent="0.35">
      <c r="E147" s="4">
        <v>129</v>
      </c>
      <c r="F147" s="55">
        <f t="shared" ca="1" si="41"/>
        <v>0.89420528869594595</v>
      </c>
      <c r="G147" s="40">
        <f t="shared" ref="G147:G210" ca="1" si="42">NORMINV($F147,$C$6,$C$6*$D$6/2)*NORMINV(RAND(),D$9,D$9*$D$14/2)</f>
        <v>61169.559940981235</v>
      </c>
      <c r="H147" s="40">
        <f t="shared" ref="H147:H210" ca="1" si="43">NORMINV($F147,$C$6,$C$6*$D$6/2)*NORMINV(RAND(),D$10,D$10*$D$14/2)</f>
        <v>13808.550492998207</v>
      </c>
      <c r="I147" s="40">
        <f t="shared" ref="I147:I210" ca="1" si="44">NORMINV($F147,$C$6,$C$6*$D$6/2)*NORMINV(RAND(),D$11,D$11*$D$14/2)</f>
        <v>9340.42963197065</v>
      </c>
      <c r="J147" s="40">
        <f t="shared" ref="J147:J210" ca="1" si="45">NORMINV($F147,$C$6,$C$6*$D$6/2)*NORMINV(RAND(),D$12,D$12*$D$14/2)</f>
        <v>4550.8747331496279</v>
      </c>
      <c r="K147" s="40">
        <f t="shared" ca="1" si="35"/>
        <v>88869.414799099715</v>
      </c>
      <c r="L147" s="55">
        <f t="shared" ca="1" si="36"/>
        <v>0.1394711998682473</v>
      </c>
      <c r="M147" s="40">
        <f t="shared" ref="M147:M210" ca="1" si="46">G147*NORMINV($L147,$C$17,$C$17*$C$20/2)</f>
        <v>4483589.3154877163</v>
      </c>
      <c r="N147" s="40">
        <f t="shared" ref="N147:N210" ca="1" si="47">H147*NORMINV($L147,$C$17,$C$17*$C$20/2)</f>
        <v>1012135.2763125054</v>
      </c>
      <c r="O147" s="40">
        <f t="shared" ref="O147:O210" ca="1" si="48">I147*NORMINV($L147,$C$17,$C$17*$C$20/2)</f>
        <v>684632.20170906279</v>
      </c>
      <c r="P147" s="40">
        <f t="shared" ref="P147:P210" ca="1" si="49">J147*NORMINV($L147,$C$17,$C$17*$C$20/2)</f>
        <v>333568.74480312597</v>
      </c>
      <c r="Q147" s="40">
        <f t="shared" ca="1" si="37"/>
        <v>6513925.5383124109</v>
      </c>
      <c r="S147" s="40">
        <f t="shared" ref="S147:S210" ca="1" si="50">NORMINV($F147,$C$6,$C$6*$D$6/2)-G147-H147-I147</f>
        <v>8034.9114817198406</v>
      </c>
      <c r="T147" s="40">
        <f t="shared" ca="1" si="38"/>
        <v>92353.451547669931</v>
      </c>
      <c r="U147" s="40">
        <f t="shared" ca="1" si="39"/>
        <v>588940.69705728162</v>
      </c>
      <c r="V147" s="40">
        <f t="shared" ca="1" si="40"/>
        <v>6769297.4905665666</v>
      </c>
    </row>
    <row r="148" spans="5:22" x14ac:dyDescent="0.35">
      <c r="E148" s="4">
        <v>130</v>
      </c>
      <c r="F148" s="55">
        <f t="shared" ca="1" si="41"/>
        <v>0.34609471947497683</v>
      </c>
      <c r="G148" s="40">
        <f t="shared" ca="1" si="42"/>
        <v>64183.34376598199</v>
      </c>
      <c r="H148" s="40">
        <f t="shared" ca="1" si="43"/>
        <v>13414.141070033402</v>
      </c>
      <c r="I148" s="40">
        <f t="shared" ca="1" si="44"/>
        <v>9097.2868058623026</v>
      </c>
      <c r="J148" s="40">
        <f t="shared" ca="1" si="45"/>
        <v>4486.9699123310811</v>
      </c>
      <c r="K148" s="40">
        <f t="shared" ref="K148:K211" ca="1" si="51">SUM(G148:J148)</f>
        <v>91181.741554208769</v>
      </c>
      <c r="L148" s="55">
        <f t="shared" ref="L148:L211" ca="1" si="52">RAND()</f>
        <v>0.69114672569215252</v>
      </c>
      <c r="M148" s="40">
        <f t="shared" ca="1" si="46"/>
        <v>4779723.0593394199</v>
      </c>
      <c r="N148" s="40">
        <f t="shared" ca="1" si="47"/>
        <v>998948.88037374069</v>
      </c>
      <c r="O148" s="40">
        <f t="shared" ca="1" si="48"/>
        <v>677473.45295603946</v>
      </c>
      <c r="P148" s="40">
        <f t="shared" ca="1" si="49"/>
        <v>334143.91177135828</v>
      </c>
      <c r="Q148" s="40">
        <f t="shared" ref="Q148:Q211" ca="1" si="53">SUM(M148:P148)</f>
        <v>6790289.304440558</v>
      </c>
      <c r="S148" s="40">
        <f t="shared" ca="1" si="50"/>
        <v>4158.1252846914758</v>
      </c>
      <c r="T148" s="40">
        <f t="shared" ref="T148:T211" ca="1" si="54">SUM(G148:I148)+S148</f>
        <v>90852.896926569156</v>
      </c>
      <c r="U148" s="40">
        <f t="shared" ref="U148:U211" ca="1" si="55">S148*NORMINV($L148,$C$17,$C$17*$C$20/2)</f>
        <v>309654.90640884906</v>
      </c>
      <c r="V148" s="40">
        <f t="shared" ref="V148:V211" ca="1" si="56">SUM(M148:O148)+U148</f>
        <v>6765800.2990780491</v>
      </c>
    </row>
    <row r="149" spans="5:22" x14ac:dyDescent="0.35">
      <c r="E149" s="4">
        <v>131</v>
      </c>
      <c r="F149" s="55">
        <f t="shared" ref="F149:F212" ca="1" si="57">RAND()</f>
        <v>0.22034173984834882</v>
      </c>
      <c r="G149" s="40">
        <f t="shared" ca="1" si="42"/>
        <v>64252.514169196096</v>
      </c>
      <c r="H149" s="40">
        <f t="shared" ca="1" si="43"/>
        <v>13507.488633141458</v>
      </c>
      <c r="I149" s="40">
        <f t="shared" ca="1" si="44"/>
        <v>9476.9286815985524</v>
      </c>
      <c r="J149" s="40">
        <f t="shared" ca="1" si="45"/>
        <v>4405.5466470427027</v>
      </c>
      <c r="K149" s="40">
        <f t="shared" ca="1" si="51"/>
        <v>91642.478130978809</v>
      </c>
      <c r="L149" s="55">
        <f t="shared" ca="1" si="52"/>
        <v>0.15763584894409766</v>
      </c>
      <c r="M149" s="40">
        <f t="shared" ca="1" si="46"/>
        <v>4713299.1804896398</v>
      </c>
      <c r="N149" s="40">
        <f t="shared" ca="1" si="47"/>
        <v>990853.60204598668</v>
      </c>
      <c r="O149" s="40">
        <f t="shared" ca="1" si="48"/>
        <v>695188.36369443941</v>
      </c>
      <c r="P149" s="40">
        <f t="shared" ca="1" si="49"/>
        <v>323172.7142448572</v>
      </c>
      <c r="Q149" s="40">
        <f t="shared" ca="1" si="53"/>
        <v>6722513.8604749236</v>
      </c>
      <c r="S149" s="40">
        <f t="shared" ca="1" si="50"/>
        <v>3273.7724860323906</v>
      </c>
      <c r="T149" s="40">
        <f t="shared" ca="1" si="54"/>
        <v>90510.703969968497</v>
      </c>
      <c r="U149" s="40">
        <f t="shared" ca="1" si="55"/>
        <v>240150.43418991324</v>
      </c>
      <c r="V149" s="40">
        <f t="shared" ca="1" si="56"/>
        <v>6639491.5804199791</v>
      </c>
    </row>
    <row r="150" spans="5:22" x14ac:dyDescent="0.35">
      <c r="E150" s="4">
        <v>132</v>
      </c>
      <c r="F150" s="55">
        <f t="shared" ca="1" si="57"/>
        <v>0.86136637693766338</v>
      </c>
      <c r="G150" s="40">
        <f t="shared" ca="1" si="42"/>
        <v>64484.633293488143</v>
      </c>
      <c r="H150" s="40">
        <f t="shared" ca="1" si="43"/>
        <v>14068.287374387888</v>
      </c>
      <c r="I150" s="40">
        <f t="shared" ca="1" si="44"/>
        <v>9163.813746681868</v>
      </c>
      <c r="J150" s="40">
        <f t="shared" ca="1" si="45"/>
        <v>4640.4763520634033</v>
      </c>
      <c r="K150" s="40">
        <f t="shared" ca="1" si="51"/>
        <v>92357.210766621298</v>
      </c>
      <c r="L150" s="55">
        <f t="shared" ca="1" si="52"/>
        <v>0.40619193396183928</v>
      </c>
      <c r="M150" s="40">
        <f t="shared" ca="1" si="46"/>
        <v>4766969.918397177</v>
      </c>
      <c r="N150" s="40">
        <f t="shared" ca="1" si="47"/>
        <v>1039985.7964896903</v>
      </c>
      <c r="O150" s="40">
        <f t="shared" ca="1" si="48"/>
        <v>677426.88819226495</v>
      </c>
      <c r="P150" s="40">
        <f t="shared" ca="1" si="49"/>
        <v>343043.14140456717</v>
      </c>
      <c r="Q150" s="40">
        <f t="shared" ca="1" si="53"/>
        <v>6827425.7444837</v>
      </c>
      <c r="S150" s="40">
        <f t="shared" ca="1" si="50"/>
        <v>4488.2862944773206</v>
      </c>
      <c r="T150" s="40">
        <f t="shared" ca="1" si="54"/>
        <v>92205.02070903522</v>
      </c>
      <c r="U150" s="40">
        <f t="shared" ca="1" si="55"/>
        <v>331792.62497393013</v>
      </c>
      <c r="V150" s="40">
        <f t="shared" ca="1" si="56"/>
        <v>6816175.2280530632</v>
      </c>
    </row>
    <row r="151" spans="5:22" x14ac:dyDescent="0.35">
      <c r="E151" s="4">
        <v>133</v>
      </c>
      <c r="F151" s="55">
        <f t="shared" ca="1" si="57"/>
        <v>0.53998100757558609</v>
      </c>
      <c r="G151" s="40">
        <f t="shared" ca="1" si="42"/>
        <v>64326.666090359686</v>
      </c>
      <c r="H151" s="40">
        <f t="shared" ca="1" si="43"/>
        <v>13409.211839982843</v>
      </c>
      <c r="I151" s="40">
        <f t="shared" ca="1" si="44"/>
        <v>9297.6757584719453</v>
      </c>
      <c r="J151" s="40">
        <f t="shared" ca="1" si="45"/>
        <v>4385.5930535584321</v>
      </c>
      <c r="K151" s="40">
        <f t="shared" ca="1" si="51"/>
        <v>91419.146742372905</v>
      </c>
      <c r="L151" s="55">
        <f t="shared" ca="1" si="52"/>
        <v>0.45217753897482316</v>
      </c>
      <c r="M151" s="40">
        <f t="shared" ca="1" si="46"/>
        <v>4760878.3238140019</v>
      </c>
      <c r="N151" s="40">
        <f t="shared" ca="1" si="47"/>
        <v>992428.64380269358</v>
      </c>
      <c r="O151" s="40">
        <f t="shared" ca="1" si="48"/>
        <v>688129.91051301779</v>
      </c>
      <c r="P151" s="40">
        <f t="shared" ca="1" si="49"/>
        <v>324581.95294042554</v>
      </c>
      <c r="Q151" s="40">
        <f t="shared" ca="1" si="53"/>
        <v>6766018.8310701391</v>
      </c>
      <c r="S151" s="40">
        <f t="shared" ca="1" si="50"/>
        <v>4272.0122813544258</v>
      </c>
      <c r="T151" s="40">
        <f t="shared" ca="1" si="54"/>
        <v>91305.5659701689</v>
      </c>
      <c r="U151" s="40">
        <f t="shared" ca="1" si="55"/>
        <v>316175.73092934658</v>
      </c>
      <c r="V151" s="40">
        <f t="shared" ca="1" si="56"/>
        <v>6757612.60905906</v>
      </c>
    </row>
    <row r="152" spans="5:22" x14ac:dyDescent="0.35">
      <c r="E152" s="4">
        <v>134</v>
      </c>
      <c r="F152" s="55">
        <f t="shared" ca="1" si="57"/>
        <v>0.7954426435394526</v>
      </c>
      <c r="G152" s="40">
        <f t="shared" ca="1" si="42"/>
        <v>62958.641898078866</v>
      </c>
      <c r="H152" s="40">
        <f t="shared" ca="1" si="43"/>
        <v>13167.132548412288</v>
      </c>
      <c r="I152" s="40">
        <f t="shared" ca="1" si="44"/>
        <v>9091.5627110297701</v>
      </c>
      <c r="J152" s="40">
        <f t="shared" ca="1" si="45"/>
        <v>4728.432066056519</v>
      </c>
      <c r="K152" s="40">
        <f t="shared" ca="1" si="51"/>
        <v>89945.76922357743</v>
      </c>
      <c r="L152" s="55">
        <f t="shared" ca="1" si="52"/>
        <v>3.7503862920929221E-2</v>
      </c>
      <c r="M152" s="40">
        <f t="shared" ca="1" si="46"/>
        <v>4582174.7166143069</v>
      </c>
      <c r="N152" s="40">
        <f t="shared" ca="1" si="47"/>
        <v>958313.26780073275</v>
      </c>
      <c r="O152" s="40">
        <f t="shared" ca="1" si="48"/>
        <v>661690.39758567652</v>
      </c>
      <c r="P152" s="40">
        <f t="shared" ca="1" si="49"/>
        <v>344138.64735817414</v>
      </c>
      <c r="Q152" s="40">
        <f t="shared" ca="1" si="53"/>
        <v>6546317.0293588908</v>
      </c>
      <c r="S152" s="40">
        <f t="shared" ca="1" si="50"/>
        <v>6749.5911284161775</v>
      </c>
      <c r="T152" s="40">
        <f t="shared" ca="1" si="54"/>
        <v>91966.928285937087</v>
      </c>
      <c r="U152" s="40">
        <f t="shared" ca="1" si="55"/>
        <v>491240.04082204599</v>
      </c>
      <c r="V152" s="40">
        <f t="shared" ca="1" si="56"/>
        <v>6693418.4228227623</v>
      </c>
    </row>
    <row r="153" spans="5:22" x14ac:dyDescent="0.35">
      <c r="E153" s="4">
        <v>135</v>
      </c>
      <c r="F153" s="55">
        <f t="shared" ca="1" si="57"/>
        <v>0.79618823265709138</v>
      </c>
      <c r="G153" s="40">
        <f t="shared" ca="1" si="42"/>
        <v>63973.50065329358</v>
      </c>
      <c r="H153" s="40">
        <f t="shared" ca="1" si="43"/>
        <v>13345.886408514916</v>
      </c>
      <c r="I153" s="40">
        <f t="shared" ca="1" si="44"/>
        <v>9255.3233585786384</v>
      </c>
      <c r="J153" s="40">
        <f t="shared" ca="1" si="45"/>
        <v>4566.1580723413535</v>
      </c>
      <c r="K153" s="40">
        <f t="shared" ca="1" si="51"/>
        <v>91140.868492728478</v>
      </c>
      <c r="L153" s="55">
        <f t="shared" ca="1" si="52"/>
        <v>0.47286006487598853</v>
      </c>
      <c r="M153" s="40">
        <f t="shared" ca="1" si="46"/>
        <v>4737209.0008469597</v>
      </c>
      <c r="N153" s="40">
        <f t="shared" ca="1" si="47"/>
        <v>988256.89657555195</v>
      </c>
      <c r="O153" s="40">
        <f t="shared" ca="1" si="48"/>
        <v>685352.53929004073</v>
      </c>
      <c r="P153" s="40">
        <f t="shared" ca="1" si="49"/>
        <v>338121.95516413136</v>
      </c>
      <c r="Q153" s="40">
        <f t="shared" ca="1" si="53"/>
        <v>6748940.3918766836</v>
      </c>
      <c r="S153" s="40">
        <f t="shared" ca="1" si="50"/>
        <v>5394.6171454937066</v>
      </c>
      <c r="T153" s="40">
        <f t="shared" ca="1" si="54"/>
        <v>91969.327565880842</v>
      </c>
      <c r="U153" s="40">
        <f t="shared" ca="1" si="55"/>
        <v>399468.97757330141</v>
      </c>
      <c r="V153" s="40">
        <f t="shared" ca="1" si="56"/>
        <v>6810287.4142858535</v>
      </c>
    </row>
    <row r="154" spans="5:22" x14ac:dyDescent="0.35">
      <c r="E154" s="4">
        <v>136</v>
      </c>
      <c r="F154" s="55">
        <f t="shared" ca="1" si="57"/>
        <v>0.93889794426614481</v>
      </c>
      <c r="G154" s="40">
        <f t="shared" ca="1" si="42"/>
        <v>67322.515948644155</v>
      </c>
      <c r="H154" s="40">
        <f t="shared" ca="1" si="43"/>
        <v>13999.21222094503</v>
      </c>
      <c r="I154" s="40">
        <f t="shared" ca="1" si="44"/>
        <v>8935.420461210002</v>
      </c>
      <c r="J154" s="40">
        <f t="shared" ca="1" si="45"/>
        <v>4507.2525953268951</v>
      </c>
      <c r="K154" s="40">
        <f t="shared" ca="1" si="51"/>
        <v>94764.40122612608</v>
      </c>
      <c r="L154" s="55">
        <f t="shared" ca="1" si="52"/>
        <v>0.58237349481396838</v>
      </c>
      <c r="M154" s="40">
        <f t="shared" ca="1" si="46"/>
        <v>4998973.1804282265</v>
      </c>
      <c r="N154" s="40">
        <f t="shared" ca="1" si="47"/>
        <v>1039498.9767318207</v>
      </c>
      <c r="O154" s="40">
        <f t="shared" ca="1" si="48"/>
        <v>663491.65078014298</v>
      </c>
      <c r="P154" s="40">
        <f t="shared" ca="1" si="49"/>
        <v>334682.00829931174</v>
      </c>
      <c r="Q154" s="40">
        <f t="shared" ca="1" si="53"/>
        <v>7036645.8162395023</v>
      </c>
      <c r="S154" s="40">
        <f t="shared" ca="1" si="50"/>
        <v>2366.6439685436198</v>
      </c>
      <c r="T154" s="40">
        <f t="shared" ca="1" si="54"/>
        <v>92623.792599342807</v>
      </c>
      <c r="U154" s="40">
        <f t="shared" ca="1" si="55"/>
        <v>175733.03017071879</v>
      </c>
      <c r="V154" s="40">
        <f t="shared" ca="1" si="56"/>
        <v>6877696.8381109098</v>
      </c>
    </row>
    <row r="155" spans="5:22" x14ac:dyDescent="0.35">
      <c r="E155" s="4">
        <v>137</v>
      </c>
      <c r="F155" s="55">
        <f t="shared" ca="1" si="57"/>
        <v>0.78436421431448111</v>
      </c>
      <c r="G155" s="40">
        <f t="shared" ca="1" si="42"/>
        <v>65043.346051043045</v>
      </c>
      <c r="H155" s="40">
        <f t="shared" ca="1" si="43"/>
        <v>14238.474653048492</v>
      </c>
      <c r="I155" s="40">
        <f t="shared" ca="1" si="44"/>
        <v>9045.7434243499465</v>
      </c>
      <c r="J155" s="40">
        <f t="shared" ca="1" si="45"/>
        <v>4513.3840816866787</v>
      </c>
      <c r="K155" s="40">
        <f t="shared" ca="1" si="51"/>
        <v>92840.948210128161</v>
      </c>
      <c r="L155" s="55">
        <f t="shared" ca="1" si="52"/>
        <v>0.11315344489622359</v>
      </c>
      <c r="M155" s="40">
        <f t="shared" ca="1" si="46"/>
        <v>4761396.9442703277</v>
      </c>
      <c r="N155" s="40">
        <f t="shared" ca="1" si="47"/>
        <v>1042305.3827964687</v>
      </c>
      <c r="O155" s="40">
        <f t="shared" ca="1" si="48"/>
        <v>662179.57276603789</v>
      </c>
      <c r="P155" s="40">
        <f t="shared" ca="1" si="49"/>
        <v>330395.2591552856</v>
      </c>
      <c r="Q155" s="40">
        <f t="shared" ca="1" si="53"/>
        <v>6796277.1589881191</v>
      </c>
      <c r="S155" s="40">
        <f t="shared" ca="1" si="50"/>
        <v>3604.306092732606</v>
      </c>
      <c r="T155" s="40">
        <f t="shared" ca="1" si="54"/>
        <v>91931.870221174089</v>
      </c>
      <c r="U155" s="40">
        <f t="shared" ca="1" si="55"/>
        <v>263847.61944264628</v>
      </c>
      <c r="V155" s="40">
        <f t="shared" ca="1" si="56"/>
        <v>6729729.51927548</v>
      </c>
    </row>
    <row r="156" spans="5:22" x14ac:dyDescent="0.35">
      <c r="E156" s="4">
        <v>138</v>
      </c>
      <c r="F156" s="55">
        <f t="shared" ca="1" si="57"/>
        <v>0.59363140197790898</v>
      </c>
      <c r="G156" s="40">
        <f t="shared" ca="1" si="42"/>
        <v>63076.93718152248</v>
      </c>
      <c r="H156" s="40">
        <f t="shared" ca="1" si="43"/>
        <v>14266.623212312901</v>
      </c>
      <c r="I156" s="40">
        <f t="shared" ca="1" si="44"/>
        <v>9439.3642808183358</v>
      </c>
      <c r="J156" s="40">
        <f t="shared" ca="1" si="45"/>
        <v>4428.8973251150328</v>
      </c>
      <c r="K156" s="40">
        <f t="shared" ca="1" si="51"/>
        <v>91211.821999768756</v>
      </c>
      <c r="L156" s="55">
        <f t="shared" ca="1" si="52"/>
        <v>0.46738075837457216</v>
      </c>
      <c r="M156" s="40">
        <f t="shared" ca="1" si="46"/>
        <v>4670175.1120691225</v>
      </c>
      <c r="N156" s="40">
        <f t="shared" ca="1" si="47"/>
        <v>1056291.4376719133</v>
      </c>
      <c r="O156" s="40">
        <f t="shared" ca="1" si="48"/>
        <v>698884.34835015563</v>
      </c>
      <c r="P156" s="40">
        <f t="shared" ca="1" si="49"/>
        <v>327912.6569214706</v>
      </c>
      <c r="Q156" s="40">
        <f t="shared" ca="1" si="53"/>
        <v>6753263.555012662</v>
      </c>
      <c r="S156" s="40">
        <f t="shared" ca="1" si="50"/>
        <v>4647.1579686644327</v>
      </c>
      <c r="T156" s="40">
        <f t="shared" ca="1" si="54"/>
        <v>91430.082643318165</v>
      </c>
      <c r="U156" s="40">
        <f t="shared" ca="1" si="55"/>
        <v>344072.53200410528</v>
      </c>
      <c r="V156" s="40">
        <f t="shared" ca="1" si="56"/>
        <v>6769423.4300952964</v>
      </c>
    </row>
    <row r="157" spans="5:22" x14ac:dyDescent="0.35">
      <c r="E157" s="4">
        <v>139</v>
      </c>
      <c r="F157" s="55">
        <f t="shared" ca="1" si="57"/>
        <v>0.2616290322508783</v>
      </c>
      <c r="G157" s="40">
        <f t="shared" ca="1" si="42"/>
        <v>63656.19478073714</v>
      </c>
      <c r="H157" s="40">
        <f t="shared" ca="1" si="43"/>
        <v>13928.471098781818</v>
      </c>
      <c r="I157" s="40">
        <f t="shared" ca="1" si="44"/>
        <v>8782.6612482200144</v>
      </c>
      <c r="J157" s="40">
        <f t="shared" ca="1" si="45"/>
        <v>4517.9546656994162</v>
      </c>
      <c r="K157" s="40">
        <f t="shared" ca="1" si="51"/>
        <v>90885.281793438393</v>
      </c>
      <c r="L157" s="55">
        <f t="shared" ca="1" si="52"/>
        <v>4.4230558307788881E-2</v>
      </c>
      <c r="M157" s="40">
        <f t="shared" ca="1" si="46"/>
        <v>4636567.8463602159</v>
      </c>
      <c r="N157" s="40">
        <f t="shared" ca="1" si="47"/>
        <v>1014517.1490067111</v>
      </c>
      <c r="O157" s="40">
        <f t="shared" ca="1" si="48"/>
        <v>639708.43512143788</v>
      </c>
      <c r="P157" s="40">
        <f t="shared" ca="1" si="49"/>
        <v>329077.21560249466</v>
      </c>
      <c r="Q157" s="40">
        <f t="shared" ca="1" si="53"/>
        <v>6619870.6460908595</v>
      </c>
      <c r="S157" s="40">
        <f t="shared" ca="1" si="50"/>
        <v>4264.425392954392</v>
      </c>
      <c r="T157" s="40">
        <f t="shared" ca="1" si="54"/>
        <v>90631.752520693364</v>
      </c>
      <c r="U157" s="40">
        <f t="shared" ca="1" si="55"/>
        <v>310610.73833080602</v>
      </c>
      <c r="V157" s="40">
        <f t="shared" ca="1" si="56"/>
        <v>6601404.1688191704</v>
      </c>
    </row>
    <row r="158" spans="5:22" x14ac:dyDescent="0.35">
      <c r="E158" s="4">
        <v>140</v>
      </c>
      <c r="F158" s="55">
        <f t="shared" ca="1" si="57"/>
        <v>0.42933115405127631</v>
      </c>
      <c r="G158" s="40">
        <f t="shared" ca="1" si="42"/>
        <v>63127.077103776624</v>
      </c>
      <c r="H158" s="40">
        <f t="shared" ca="1" si="43"/>
        <v>13448.239059925963</v>
      </c>
      <c r="I158" s="40">
        <f t="shared" ca="1" si="44"/>
        <v>9392.7641515001542</v>
      </c>
      <c r="J158" s="40">
        <f t="shared" ca="1" si="45"/>
        <v>4556.0117499200378</v>
      </c>
      <c r="K158" s="40">
        <f t="shared" ca="1" si="51"/>
        <v>90524.092065122793</v>
      </c>
      <c r="L158" s="55">
        <f t="shared" ca="1" si="52"/>
        <v>0.74077136252714726</v>
      </c>
      <c r="M158" s="40">
        <f t="shared" ca="1" si="46"/>
        <v>4707921.6115735434</v>
      </c>
      <c r="N158" s="40">
        <f t="shared" ca="1" si="47"/>
        <v>1002949.2606437366</v>
      </c>
      <c r="O158" s="40">
        <f t="shared" ca="1" si="48"/>
        <v>700498.09638050373</v>
      </c>
      <c r="P158" s="40">
        <f t="shared" ca="1" si="49"/>
        <v>339780.44230956992</v>
      </c>
      <c r="Q158" s="40">
        <f t="shared" ca="1" si="53"/>
        <v>6751149.4109073533</v>
      </c>
      <c r="S158" s="40">
        <f t="shared" ca="1" si="50"/>
        <v>5083.4883017203338</v>
      </c>
      <c r="T158" s="40">
        <f t="shared" ca="1" si="54"/>
        <v>91051.56861692309</v>
      </c>
      <c r="U158" s="40">
        <f t="shared" ca="1" si="55"/>
        <v>379118.8430680352</v>
      </c>
      <c r="V158" s="40">
        <f t="shared" ca="1" si="56"/>
        <v>6790487.811665819</v>
      </c>
    </row>
    <row r="159" spans="5:22" x14ac:dyDescent="0.35">
      <c r="E159" s="4">
        <v>141</v>
      </c>
      <c r="F159" s="55">
        <f t="shared" ca="1" si="57"/>
        <v>0.47277530773080345</v>
      </c>
      <c r="G159" s="40">
        <f t="shared" ca="1" si="42"/>
        <v>64553.092017495284</v>
      </c>
      <c r="H159" s="40">
        <f t="shared" ca="1" si="43"/>
        <v>13768.330252905</v>
      </c>
      <c r="I159" s="40">
        <f t="shared" ca="1" si="44"/>
        <v>9186.2760007529851</v>
      </c>
      <c r="J159" s="40">
        <f t="shared" ca="1" si="45"/>
        <v>4562.2314159504285</v>
      </c>
      <c r="K159" s="40">
        <f t="shared" ca="1" si="51"/>
        <v>92069.929687103708</v>
      </c>
      <c r="L159" s="55">
        <f t="shared" ca="1" si="52"/>
        <v>0.30932821364426866</v>
      </c>
      <c r="M159" s="40">
        <f t="shared" ca="1" si="46"/>
        <v>4759574.563862511</v>
      </c>
      <c r="N159" s="40">
        <f t="shared" ca="1" si="47"/>
        <v>1015155.0051363134</v>
      </c>
      <c r="O159" s="40">
        <f t="shared" ca="1" si="48"/>
        <v>677314.81519049045</v>
      </c>
      <c r="P159" s="40">
        <f t="shared" ca="1" si="49"/>
        <v>336378.62917437119</v>
      </c>
      <c r="Q159" s="40">
        <f t="shared" ca="1" si="53"/>
        <v>6788423.0133636864</v>
      </c>
      <c r="S159" s="40">
        <f t="shared" ca="1" si="50"/>
        <v>3644.0069112090059</v>
      </c>
      <c r="T159" s="40">
        <f t="shared" ca="1" si="54"/>
        <v>91151.70518236229</v>
      </c>
      <c r="U159" s="40">
        <f t="shared" ca="1" si="55"/>
        <v>268676.86834317714</v>
      </c>
      <c r="V159" s="40">
        <f t="shared" ca="1" si="56"/>
        <v>6720721.2525324924</v>
      </c>
    </row>
    <row r="160" spans="5:22" x14ac:dyDescent="0.35">
      <c r="E160" s="4">
        <v>142</v>
      </c>
      <c r="F160" s="55">
        <f t="shared" ca="1" si="57"/>
        <v>0.69217571837915848</v>
      </c>
      <c r="G160" s="40">
        <f t="shared" ca="1" si="42"/>
        <v>61788.063968039743</v>
      </c>
      <c r="H160" s="40">
        <f t="shared" ca="1" si="43"/>
        <v>13359.093567294191</v>
      </c>
      <c r="I160" s="40">
        <f t="shared" ca="1" si="44"/>
        <v>8842.7925764896554</v>
      </c>
      <c r="J160" s="40">
        <f t="shared" ca="1" si="45"/>
        <v>4574.1388455494698</v>
      </c>
      <c r="K160" s="40">
        <f t="shared" ca="1" si="51"/>
        <v>88564.088957373053</v>
      </c>
      <c r="L160" s="55">
        <f t="shared" ca="1" si="52"/>
        <v>0.68165168725101999</v>
      </c>
      <c r="M160" s="40">
        <f t="shared" ca="1" si="46"/>
        <v>4600120.8038091818</v>
      </c>
      <c r="N160" s="40">
        <f t="shared" ca="1" si="47"/>
        <v>994584.3953086246</v>
      </c>
      <c r="O160" s="40">
        <f t="shared" ca="1" si="48"/>
        <v>658345.82737404364</v>
      </c>
      <c r="P160" s="40">
        <f t="shared" ca="1" si="49"/>
        <v>340544.59569744283</v>
      </c>
      <c r="Q160" s="40">
        <f t="shared" ca="1" si="53"/>
        <v>6593595.6221892936</v>
      </c>
      <c r="S160" s="40">
        <f t="shared" ca="1" si="50"/>
        <v>7681.9687510616368</v>
      </c>
      <c r="T160" s="40">
        <f t="shared" ca="1" si="54"/>
        <v>91671.918862885213</v>
      </c>
      <c r="U160" s="40">
        <f t="shared" ca="1" si="55"/>
        <v>571922.50406566332</v>
      </c>
      <c r="V160" s="40">
        <f t="shared" ca="1" si="56"/>
        <v>6824973.5305575142</v>
      </c>
    </row>
    <row r="161" spans="5:22" x14ac:dyDescent="0.35">
      <c r="E161" s="4">
        <v>143</v>
      </c>
      <c r="F161" s="55">
        <f t="shared" ca="1" si="57"/>
        <v>0.98542378539321274</v>
      </c>
      <c r="G161" s="40">
        <f t="shared" ca="1" si="42"/>
        <v>63746.979412277135</v>
      </c>
      <c r="H161" s="40">
        <f t="shared" ca="1" si="43"/>
        <v>14156.457569140606</v>
      </c>
      <c r="I161" s="40">
        <f t="shared" ca="1" si="44"/>
        <v>9394.7158864827015</v>
      </c>
      <c r="J161" s="40">
        <f t="shared" ca="1" si="45"/>
        <v>4694.5815609523934</v>
      </c>
      <c r="K161" s="40">
        <f t="shared" ca="1" si="51"/>
        <v>91992.73442885284</v>
      </c>
      <c r="L161" s="55">
        <f t="shared" ca="1" si="52"/>
        <v>0.11898017669771332</v>
      </c>
      <c r="M161" s="40">
        <f t="shared" ca="1" si="46"/>
        <v>4667907.3561028065</v>
      </c>
      <c r="N161" s="40">
        <f t="shared" ca="1" si="47"/>
        <v>1036614.331103852</v>
      </c>
      <c r="O161" s="40">
        <f t="shared" ca="1" si="48"/>
        <v>687933.19776595803</v>
      </c>
      <c r="P161" s="40">
        <f t="shared" ca="1" si="49"/>
        <v>343763.29677471501</v>
      </c>
      <c r="Q161" s="40">
        <f t="shared" ca="1" si="53"/>
        <v>6736218.1817473322</v>
      </c>
      <c r="S161" s="40">
        <f t="shared" ca="1" si="50"/>
        <v>5905.6067865966597</v>
      </c>
      <c r="T161" s="40">
        <f t="shared" ca="1" si="54"/>
        <v>93203.759654497102</v>
      </c>
      <c r="U161" s="40">
        <f t="shared" ca="1" si="55"/>
        <v>432441.27981530788</v>
      </c>
      <c r="V161" s="40">
        <f t="shared" ca="1" si="56"/>
        <v>6824896.1647879248</v>
      </c>
    </row>
    <row r="162" spans="5:22" x14ac:dyDescent="0.35">
      <c r="E162" s="4">
        <v>144</v>
      </c>
      <c r="F162" s="55">
        <f t="shared" ca="1" si="57"/>
        <v>9.0751253290403566E-2</v>
      </c>
      <c r="G162" s="40">
        <f t="shared" ca="1" si="42"/>
        <v>62029.497998948558</v>
      </c>
      <c r="H162" s="40">
        <f t="shared" ca="1" si="43"/>
        <v>13516.376730420527</v>
      </c>
      <c r="I162" s="40">
        <f t="shared" ca="1" si="44"/>
        <v>8850.628670381453</v>
      </c>
      <c r="J162" s="40">
        <f t="shared" ca="1" si="45"/>
        <v>4487.0454214244928</v>
      </c>
      <c r="K162" s="40">
        <f t="shared" ca="1" si="51"/>
        <v>88883.548821175034</v>
      </c>
      <c r="L162" s="55">
        <f t="shared" ca="1" si="52"/>
        <v>0.75093238690499842</v>
      </c>
      <c r="M162" s="40">
        <f t="shared" ca="1" si="46"/>
        <v>4627522.9490145966</v>
      </c>
      <c r="N162" s="40">
        <f t="shared" ca="1" si="47"/>
        <v>1008348.374971664</v>
      </c>
      <c r="O162" s="40">
        <f t="shared" ca="1" si="48"/>
        <v>660274.36311174009</v>
      </c>
      <c r="P162" s="40">
        <f t="shared" ca="1" si="49"/>
        <v>334742.44239836786</v>
      </c>
      <c r="Q162" s="40">
        <f t="shared" ca="1" si="53"/>
        <v>6630888.1294963676</v>
      </c>
      <c r="S162" s="40">
        <f t="shared" ca="1" si="50"/>
        <v>5598.7470378222934</v>
      </c>
      <c r="T162" s="40">
        <f t="shared" ca="1" si="54"/>
        <v>89995.250437572831</v>
      </c>
      <c r="U162" s="40">
        <f t="shared" ca="1" si="55"/>
        <v>417677.57662151835</v>
      </c>
      <c r="V162" s="40">
        <f t="shared" ca="1" si="56"/>
        <v>6713823.2637195187</v>
      </c>
    </row>
    <row r="163" spans="5:22" x14ac:dyDescent="0.35">
      <c r="E163" s="4">
        <v>145</v>
      </c>
      <c r="F163" s="55">
        <f t="shared" ca="1" si="57"/>
        <v>0.39196245740718616</v>
      </c>
      <c r="G163" s="40">
        <f t="shared" ca="1" si="42"/>
        <v>62198.468837970104</v>
      </c>
      <c r="H163" s="40">
        <f t="shared" ca="1" si="43"/>
        <v>13383.400890211879</v>
      </c>
      <c r="I163" s="40">
        <f t="shared" ca="1" si="44"/>
        <v>9229.5271875232429</v>
      </c>
      <c r="J163" s="40">
        <f t="shared" ca="1" si="45"/>
        <v>4600.7089780928927</v>
      </c>
      <c r="K163" s="40">
        <f t="shared" ca="1" si="51"/>
        <v>89412.105893798114</v>
      </c>
      <c r="L163" s="55">
        <f t="shared" ca="1" si="52"/>
        <v>0.71950747743573573</v>
      </c>
      <c r="M163" s="40">
        <f t="shared" ca="1" si="46"/>
        <v>4635701.7558210623</v>
      </c>
      <c r="N163" s="40">
        <f t="shared" ca="1" si="47"/>
        <v>997475.59971666255</v>
      </c>
      <c r="O163" s="40">
        <f t="shared" ca="1" si="48"/>
        <v>687884.06190604973</v>
      </c>
      <c r="P163" s="40">
        <f t="shared" ca="1" si="49"/>
        <v>342894.52917765733</v>
      </c>
      <c r="Q163" s="40">
        <f t="shared" ca="1" si="53"/>
        <v>6663955.946621432</v>
      </c>
      <c r="S163" s="40">
        <f t="shared" ca="1" si="50"/>
        <v>6152.4871585419551</v>
      </c>
      <c r="T163" s="40">
        <f t="shared" ca="1" si="54"/>
        <v>90963.88407424718</v>
      </c>
      <c r="U163" s="40">
        <f t="shared" ca="1" si="55"/>
        <v>458549.80124700913</v>
      </c>
      <c r="V163" s="40">
        <f t="shared" ca="1" si="56"/>
        <v>6779611.2186907837</v>
      </c>
    </row>
    <row r="164" spans="5:22" x14ac:dyDescent="0.35">
      <c r="E164" s="4">
        <v>146</v>
      </c>
      <c r="F164" s="55">
        <f t="shared" ca="1" si="57"/>
        <v>0.86587530223713904</v>
      </c>
      <c r="G164" s="40">
        <f t="shared" ca="1" si="42"/>
        <v>62008.785741265776</v>
      </c>
      <c r="H164" s="40">
        <f t="shared" ca="1" si="43"/>
        <v>13756.821806894812</v>
      </c>
      <c r="I164" s="40">
        <f t="shared" ca="1" si="44"/>
        <v>9012.0737239073369</v>
      </c>
      <c r="J164" s="40">
        <f t="shared" ca="1" si="45"/>
        <v>4590.781244275533</v>
      </c>
      <c r="K164" s="40">
        <f t="shared" ca="1" si="51"/>
        <v>89368.462516343468</v>
      </c>
      <c r="L164" s="55">
        <f t="shared" ca="1" si="52"/>
        <v>0.61531093454918917</v>
      </c>
      <c r="M164" s="40">
        <f t="shared" ca="1" si="46"/>
        <v>4608322.5947838388</v>
      </c>
      <c r="N164" s="40">
        <f t="shared" ca="1" si="47"/>
        <v>1022369.201513642</v>
      </c>
      <c r="O164" s="40">
        <f t="shared" ca="1" si="48"/>
        <v>669752.55959740642</v>
      </c>
      <c r="P164" s="40">
        <f t="shared" ca="1" si="49"/>
        <v>341174.24946810375</v>
      </c>
      <c r="Q164" s="40">
        <f t="shared" ca="1" si="53"/>
        <v>6641618.6053629918</v>
      </c>
      <c r="S164" s="40">
        <f t="shared" ca="1" si="50"/>
        <v>7446.1516649270252</v>
      </c>
      <c r="T164" s="40">
        <f t="shared" ca="1" si="54"/>
        <v>92223.83293699495</v>
      </c>
      <c r="U164" s="40">
        <f t="shared" ca="1" si="55"/>
        <v>553377.53435211943</v>
      </c>
      <c r="V164" s="40">
        <f t="shared" ca="1" si="56"/>
        <v>6853821.8902470069</v>
      </c>
    </row>
    <row r="165" spans="5:22" x14ac:dyDescent="0.35">
      <c r="E165" s="4">
        <v>147</v>
      </c>
      <c r="F165" s="55">
        <f t="shared" ca="1" si="57"/>
        <v>0.85640083100112707</v>
      </c>
      <c r="G165" s="40">
        <f t="shared" ca="1" si="42"/>
        <v>65103.857508591929</v>
      </c>
      <c r="H165" s="40">
        <f t="shared" ca="1" si="43"/>
        <v>13962.752595850072</v>
      </c>
      <c r="I165" s="40">
        <f t="shared" ca="1" si="44"/>
        <v>9308.8154161006296</v>
      </c>
      <c r="J165" s="40">
        <f t="shared" ca="1" si="45"/>
        <v>4639.1797314126798</v>
      </c>
      <c r="K165" s="40">
        <f t="shared" ca="1" si="51"/>
        <v>93014.605251955305</v>
      </c>
      <c r="L165" s="55">
        <f t="shared" ca="1" si="52"/>
        <v>0.83137707407764228</v>
      </c>
      <c r="M165" s="40">
        <f t="shared" ca="1" si="46"/>
        <v>4870489.8515787525</v>
      </c>
      <c r="N165" s="40">
        <f t="shared" ca="1" si="47"/>
        <v>1044568.5927169186</v>
      </c>
      <c r="O165" s="40">
        <f t="shared" ca="1" si="48"/>
        <v>696402.52896465501</v>
      </c>
      <c r="P165" s="40">
        <f t="shared" ca="1" si="49"/>
        <v>347062.04311339569</v>
      </c>
      <c r="Q165" s="40">
        <f t="shared" ca="1" si="53"/>
        <v>6958523.0163737219</v>
      </c>
      <c r="S165" s="40">
        <f t="shared" ca="1" si="50"/>
        <v>3809.353963429181</v>
      </c>
      <c r="T165" s="40">
        <f t="shared" ca="1" si="54"/>
        <v>92184.779483971812</v>
      </c>
      <c r="U165" s="40">
        <f t="shared" ca="1" si="55"/>
        <v>284981.88171883026</v>
      </c>
      <c r="V165" s="40">
        <f t="shared" ca="1" si="56"/>
        <v>6896442.8549791565</v>
      </c>
    </row>
    <row r="166" spans="5:22" x14ac:dyDescent="0.35">
      <c r="E166" s="4">
        <v>148</v>
      </c>
      <c r="F166" s="55">
        <f t="shared" ca="1" si="57"/>
        <v>0.18707739929572753</v>
      </c>
      <c r="G166" s="40">
        <f t="shared" ca="1" si="42"/>
        <v>60786.490552785683</v>
      </c>
      <c r="H166" s="40">
        <f t="shared" ca="1" si="43"/>
        <v>13606.192184027321</v>
      </c>
      <c r="I166" s="40">
        <f t="shared" ca="1" si="44"/>
        <v>8886.0145330873929</v>
      </c>
      <c r="J166" s="40">
        <f t="shared" ca="1" si="45"/>
        <v>4563.327598386928</v>
      </c>
      <c r="K166" s="40">
        <f t="shared" ca="1" si="51"/>
        <v>87842.024868287321</v>
      </c>
      <c r="L166" s="55">
        <f t="shared" ca="1" si="52"/>
        <v>0.39598355345170588</v>
      </c>
      <c r="M166" s="40">
        <f t="shared" ca="1" si="46"/>
        <v>4492398.595211952</v>
      </c>
      <c r="N166" s="40">
        <f t="shared" ca="1" si="47"/>
        <v>1005559.5922358608</v>
      </c>
      <c r="O166" s="40">
        <f t="shared" ca="1" si="48"/>
        <v>656716.95869347046</v>
      </c>
      <c r="P166" s="40">
        <f t="shared" ca="1" si="49"/>
        <v>337250.70004959992</v>
      </c>
      <c r="Q166" s="40">
        <f t="shared" ca="1" si="53"/>
        <v>6491925.8461908828</v>
      </c>
      <c r="S166" s="40">
        <f t="shared" ca="1" si="50"/>
        <v>7124.6677375554718</v>
      </c>
      <c r="T166" s="40">
        <f t="shared" ca="1" si="54"/>
        <v>90403.365007455868</v>
      </c>
      <c r="U166" s="40">
        <f t="shared" ca="1" si="55"/>
        <v>526545.40580446995</v>
      </c>
      <c r="V166" s="40">
        <f t="shared" ca="1" si="56"/>
        <v>6681220.5519457534</v>
      </c>
    </row>
    <row r="167" spans="5:22" x14ac:dyDescent="0.35">
      <c r="E167" s="4">
        <v>149</v>
      </c>
      <c r="F167" s="55">
        <f t="shared" ca="1" si="57"/>
        <v>2.0242405471348479E-2</v>
      </c>
      <c r="G167" s="40">
        <f t="shared" ca="1" si="42"/>
        <v>59538.709381959736</v>
      </c>
      <c r="H167" s="40">
        <f t="shared" ca="1" si="43"/>
        <v>13580.316926874311</v>
      </c>
      <c r="I167" s="40">
        <f t="shared" ca="1" si="44"/>
        <v>8994.6982910870447</v>
      </c>
      <c r="J167" s="40">
        <f t="shared" ca="1" si="45"/>
        <v>4592.1657926235002</v>
      </c>
      <c r="K167" s="40">
        <f t="shared" ca="1" si="51"/>
        <v>86705.890392544592</v>
      </c>
      <c r="L167" s="55">
        <f t="shared" ca="1" si="52"/>
        <v>0.8384816316568181</v>
      </c>
      <c r="M167" s="40">
        <f t="shared" ca="1" si="46"/>
        <v>4455417.5735700149</v>
      </c>
      <c r="N167" s="40">
        <f t="shared" ca="1" si="47"/>
        <v>1016246.1248946637</v>
      </c>
      <c r="O167" s="40">
        <f t="shared" ca="1" si="48"/>
        <v>673093.8115902826</v>
      </c>
      <c r="P167" s="40">
        <f t="shared" ca="1" si="49"/>
        <v>343642.25200019561</v>
      </c>
      <c r="Q167" s="40">
        <f t="shared" ca="1" si="53"/>
        <v>6488399.7620551568</v>
      </c>
      <c r="S167" s="40">
        <f t="shared" ca="1" si="50"/>
        <v>7231.5122002104854</v>
      </c>
      <c r="T167" s="40">
        <f t="shared" ca="1" si="54"/>
        <v>89345.236800131577</v>
      </c>
      <c r="U167" s="40">
        <f t="shared" ca="1" si="55"/>
        <v>541150.57035593479</v>
      </c>
      <c r="V167" s="40">
        <f t="shared" ca="1" si="56"/>
        <v>6685908.0804108959</v>
      </c>
    </row>
    <row r="168" spans="5:22" x14ac:dyDescent="0.35">
      <c r="E168" s="4">
        <v>150</v>
      </c>
      <c r="F168" s="55">
        <f t="shared" ca="1" si="57"/>
        <v>0.19657131618041557</v>
      </c>
      <c r="G168" s="40">
        <f t="shared" ca="1" si="42"/>
        <v>64292.976503065562</v>
      </c>
      <c r="H168" s="40">
        <f t="shared" ca="1" si="43"/>
        <v>14177.265061853752</v>
      </c>
      <c r="I168" s="40">
        <f t="shared" ca="1" si="44"/>
        <v>8810.4732471958396</v>
      </c>
      <c r="J168" s="40">
        <f t="shared" ca="1" si="45"/>
        <v>4681.9437399542421</v>
      </c>
      <c r="K168" s="40">
        <f t="shared" ca="1" si="51"/>
        <v>91962.658552069392</v>
      </c>
      <c r="L168" s="55">
        <f t="shared" ca="1" si="52"/>
        <v>0.64321430642540922</v>
      </c>
      <c r="M168" s="40">
        <f t="shared" ca="1" si="46"/>
        <v>4781596.8831213163</v>
      </c>
      <c r="N168" s="40">
        <f t="shared" ca="1" si="47"/>
        <v>1054391.4766135043</v>
      </c>
      <c r="O168" s="40">
        <f t="shared" ca="1" si="48"/>
        <v>655252.46627221641</v>
      </c>
      <c r="P168" s="40">
        <f t="shared" ca="1" si="49"/>
        <v>348205.49322128703</v>
      </c>
      <c r="Q168" s="40">
        <f t="shared" ca="1" si="53"/>
        <v>6839446.3192283232</v>
      </c>
      <c r="S168" s="40">
        <f t="shared" ca="1" si="50"/>
        <v>3154.3795950670192</v>
      </c>
      <c r="T168" s="40">
        <f t="shared" ca="1" si="54"/>
        <v>90435.094407182172</v>
      </c>
      <c r="U168" s="40">
        <f t="shared" ca="1" si="55"/>
        <v>234597.50131858906</v>
      </c>
      <c r="V168" s="40">
        <f t="shared" ca="1" si="56"/>
        <v>6725838.3273256253</v>
      </c>
    </row>
    <row r="169" spans="5:22" x14ac:dyDescent="0.35">
      <c r="E169" s="4">
        <v>151</v>
      </c>
      <c r="F169" s="55">
        <f t="shared" ca="1" si="57"/>
        <v>0.44527614337176102</v>
      </c>
      <c r="G169" s="40">
        <f t="shared" ca="1" si="42"/>
        <v>62409.080963879067</v>
      </c>
      <c r="H169" s="40">
        <f t="shared" ca="1" si="43"/>
        <v>13553.576762785096</v>
      </c>
      <c r="I169" s="40">
        <f t="shared" ca="1" si="44"/>
        <v>8951.6747608103087</v>
      </c>
      <c r="J169" s="40">
        <f t="shared" ca="1" si="45"/>
        <v>4667.3999364246311</v>
      </c>
      <c r="K169" s="40">
        <f t="shared" ca="1" si="51"/>
        <v>89581.732423899099</v>
      </c>
      <c r="L169" s="55">
        <f t="shared" ca="1" si="52"/>
        <v>0.86657674149481512</v>
      </c>
      <c r="M169" s="40">
        <f t="shared" ca="1" si="46"/>
        <v>4675861.3628530139</v>
      </c>
      <c r="N169" s="40">
        <f t="shared" ca="1" si="47"/>
        <v>1015471.5457234347</v>
      </c>
      <c r="O169" s="40">
        <f t="shared" ca="1" si="48"/>
        <v>670684.28985719499</v>
      </c>
      <c r="P169" s="40">
        <f t="shared" ca="1" si="49"/>
        <v>349694.54269550671</v>
      </c>
      <c r="Q169" s="40">
        <f t="shared" ca="1" si="53"/>
        <v>6711711.7411291497</v>
      </c>
      <c r="S169" s="40">
        <f t="shared" ca="1" si="50"/>
        <v>6174.1521220387804</v>
      </c>
      <c r="T169" s="40">
        <f t="shared" ca="1" si="54"/>
        <v>91088.484609513253</v>
      </c>
      <c r="U169" s="40">
        <f t="shared" ca="1" si="55"/>
        <v>462584.59361910913</v>
      </c>
      <c r="V169" s="40">
        <f t="shared" ca="1" si="56"/>
        <v>6824601.7920527523</v>
      </c>
    </row>
    <row r="170" spans="5:22" x14ac:dyDescent="0.35">
      <c r="E170" s="4">
        <v>152</v>
      </c>
      <c r="F170" s="55">
        <f t="shared" ca="1" si="57"/>
        <v>0.82039005261382758</v>
      </c>
      <c r="G170" s="40">
        <f t="shared" ca="1" si="42"/>
        <v>64446.508431475355</v>
      </c>
      <c r="H170" s="40">
        <f t="shared" ca="1" si="43"/>
        <v>14117.532606115561</v>
      </c>
      <c r="I170" s="40">
        <f t="shared" ca="1" si="44"/>
        <v>9002.7942578983675</v>
      </c>
      <c r="J170" s="40">
        <f t="shared" ca="1" si="45"/>
        <v>4527.6041442831247</v>
      </c>
      <c r="K170" s="40">
        <f t="shared" ca="1" si="51"/>
        <v>92094.439439772395</v>
      </c>
      <c r="L170" s="55">
        <f t="shared" ca="1" si="52"/>
        <v>0.59301588612996414</v>
      </c>
      <c r="M170" s="40">
        <f t="shared" ca="1" si="46"/>
        <v>4786723.4657657752</v>
      </c>
      <c r="N170" s="40">
        <f t="shared" ca="1" si="47"/>
        <v>1048570.7643302314</v>
      </c>
      <c r="O170" s="40">
        <f t="shared" ca="1" si="48"/>
        <v>668676.82331563905</v>
      </c>
      <c r="P170" s="40">
        <f t="shared" ca="1" si="49"/>
        <v>336284.92107035109</v>
      </c>
      <c r="Q170" s="40">
        <f t="shared" ca="1" si="53"/>
        <v>6840255.9744819971</v>
      </c>
      <c r="S170" s="40">
        <f t="shared" ca="1" si="50"/>
        <v>4483.4626182143038</v>
      </c>
      <c r="T170" s="40">
        <f t="shared" ca="1" si="54"/>
        <v>92050.297913703573</v>
      </c>
      <c r="U170" s="40">
        <f t="shared" ca="1" si="55"/>
        <v>333006.33726820449</v>
      </c>
      <c r="V170" s="40">
        <f t="shared" ca="1" si="56"/>
        <v>6836977.3906798502</v>
      </c>
    </row>
    <row r="171" spans="5:22" x14ac:dyDescent="0.35">
      <c r="E171" s="4">
        <v>153</v>
      </c>
      <c r="F171" s="55">
        <f t="shared" ca="1" si="57"/>
        <v>0.4289400182375448</v>
      </c>
      <c r="G171" s="40">
        <f t="shared" ca="1" si="42"/>
        <v>65111.369238068772</v>
      </c>
      <c r="H171" s="40">
        <f t="shared" ca="1" si="43"/>
        <v>13346.787787335454</v>
      </c>
      <c r="I171" s="40">
        <f t="shared" ca="1" si="44"/>
        <v>9113.3152340231627</v>
      </c>
      <c r="J171" s="40">
        <f t="shared" ca="1" si="45"/>
        <v>4520.9171478614171</v>
      </c>
      <c r="K171" s="40">
        <f t="shared" ca="1" si="51"/>
        <v>92092.389407288807</v>
      </c>
      <c r="L171" s="55">
        <f t="shared" ca="1" si="52"/>
        <v>0.80479639671186876</v>
      </c>
      <c r="M171" s="40">
        <f t="shared" ca="1" si="46"/>
        <v>4866191.2523357943</v>
      </c>
      <c r="N171" s="40">
        <f t="shared" ca="1" si="47"/>
        <v>997491.26362313889</v>
      </c>
      <c r="O171" s="40">
        <f t="shared" ca="1" si="48"/>
        <v>681096.64088669687</v>
      </c>
      <c r="P171" s="40">
        <f t="shared" ca="1" si="49"/>
        <v>337877.20539281098</v>
      </c>
      <c r="Q171" s="40">
        <f t="shared" ca="1" si="53"/>
        <v>6882656.3622384407</v>
      </c>
      <c r="S171" s="40">
        <f t="shared" ca="1" si="50"/>
        <v>3479.1876927516896</v>
      </c>
      <c r="T171" s="40">
        <f t="shared" ca="1" si="54"/>
        <v>91050.659952179078</v>
      </c>
      <c r="U171" s="40">
        <f t="shared" ca="1" si="55"/>
        <v>260022.0654829035</v>
      </c>
      <c r="V171" s="40">
        <f t="shared" ca="1" si="56"/>
        <v>6804801.2223285334</v>
      </c>
    </row>
    <row r="172" spans="5:22" x14ac:dyDescent="0.35">
      <c r="E172" s="4">
        <v>154</v>
      </c>
      <c r="F172" s="55">
        <f t="shared" ca="1" si="57"/>
        <v>0.41274685356469798</v>
      </c>
      <c r="G172" s="40">
        <f t="shared" ca="1" si="42"/>
        <v>61064.774751153724</v>
      </c>
      <c r="H172" s="40">
        <f t="shared" ca="1" si="43"/>
        <v>13879.426436847525</v>
      </c>
      <c r="I172" s="40">
        <f t="shared" ca="1" si="44"/>
        <v>8986.4778763676077</v>
      </c>
      <c r="J172" s="40">
        <f t="shared" ca="1" si="45"/>
        <v>4380.2819582588045</v>
      </c>
      <c r="K172" s="40">
        <f t="shared" ca="1" si="51"/>
        <v>88310.961022627656</v>
      </c>
      <c r="L172" s="55">
        <f t="shared" ca="1" si="52"/>
        <v>0.61004933898315317</v>
      </c>
      <c r="M172" s="40">
        <f t="shared" ca="1" si="46"/>
        <v>4537544.5343852649</v>
      </c>
      <c r="N172" s="40">
        <f t="shared" ca="1" si="47"/>
        <v>1031339.521443661</v>
      </c>
      <c r="O172" s="40">
        <f t="shared" ca="1" si="48"/>
        <v>667758.84685492155</v>
      </c>
      <c r="P172" s="40">
        <f t="shared" ca="1" si="49"/>
        <v>325485.92113472259</v>
      </c>
      <c r="Q172" s="40">
        <f t="shared" ca="1" si="53"/>
        <v>6562128.82381857</v>
      </c>
      <c r="S172" s="40">
        <f t="shared" ca="1" si="50"/>
        <v>7082.2080451382226</v>
      </c>
      <c r="T172" s="40">
        <f t="shared" ca="1" si="54"/>
        <v>91012.887109507079</v>
      </c>
      <c r="U172" s="40">
        <f t="shared" ca="1" si="55"/>
        <v>526258.13388412003</v>
      </c>
      <c r="V172" s="40">
        <f t="shared" ca="1" si="56"/>
        <v>6762901.0365679674</v>
      </c>
    </row>
    <row r="173" spans="5:22" x14ac:dyDescent="0.35">
      <c r="E173" s="4">
        <v>155</v>
      </c>
      <c r="F173" s="55">
        <f t="shared" ca="1" si="57"/>
        <v>0.24199837840488936</v>
      </c>
      <c r="G173" s="40">
        <f t="shared" ca="1" si="42"/>
        <v>63605.640642442129</v>
      </c>
      <c r="H173" s="40">
        <f t="shared" ca="1" si="43"/>
        <v>13756.788454150394</v>
      </c>
      <c r="I173" s="40">
        <f t="shared" ca="1" si="44"/>
        <v>9020.1245656631872</v>
      </c>
      <c r="J173" s="40">
        <f t="shared" ca="1" si="45"/>
        <v>4586.8104547213588</v>
      </c>
      <c r="K173" s="40">
        <f t="shared" ca="1" si="51"/>
        <v>90969.364116977056</v>
      </c>
      <c r="L173" s="55">
        <f t="shared" ca="1" si="52"/>
        <v>0.23387289234334185</v>
      </c>
      <c r="M173" s="40">
        <f t="shared" ca="1" si="46"/>
        <v>4678953.1501617748</v>
      </c>
      <c r="N173" s="40">
        <f t="shared" ca="1" si="47"/>
        <v>1011975.7937113789</v>
      </c>
      <c r="O173" s="40">
        <f t="shared" ca="1" si="48"/>
        <v>663537.69610803085</v>
      </c>
      <c r="P173" s="40">
        <f t="shared" ca="1" si="49"/>
        <v>337414.59105739865</v>
      </c>
      <c r="Q173" s="40">
        <f t="shared" ca="1" si="53"/>
        <v>6691881.2310385834</v>
      </c>
      <c r="S173" s="40">
        <f t="shared" ca="1" si="50"/>
        <v>4193.0497741180316</v>
      </c>
      <c r="T173" s="40">
        <f t="shared" ca="1" si="54"/>
        <v>90575.603436373727</v>
      </c>
      <c r="U173" s="40">
        <f t="shared" ca="1" si="55"/>
        <v>308448.79874228418</v>
      </c>
      <c r="V173" s="40">
        <f t="shared" ca="1" si="56"/>
        <v>6662915.4387234692</v>
      </c>
    </row>
    <row r="174" spans="5:22" x14ac:dyDescent="0.35">
      <c r="E174" s="4">
        <v>156</v>
      </c>
      <c r="F174" s="55">
        <f t="shared" ca="1" si="57"/>
        <v>0.26199561142842787</v>
      </c>
      <c r="G174" s="40">
        <f t="shared" ca="1" si="42"/>
        <v>65514.374251529371</v>
      </c>
      <c r="H174" s="40">
        <f t="shared" ca="1" si="43"/>
        <v>14064.482662486666</v>
      </c>
      <c r="I174" s="40">
        <f t="shared" ca="1" si="44"/>
        <v>8590.1160309584884</v>
      </c>
      <c r="J174" s="40">
        <f t="shared" ca="1" si="45"/>
        <v>4598.6554989911201</v>
      </c>
      <c r="K174" s="40">
        <f t="shared" ca="1" si="51"/>
        <v>92767.628443965645</v>
      </c>
      <c r="L174" s="55">
        <f t="shared" ca="1" si="52"/>
        <v>0.62917910148004341</v>
      </c>
      <c r="M174" s="40">
        <f t="shared" ca="1" si="46"/>
        <v>4870619.8252960313</v>
      </c>
      <c r="N174" s="40">
        <f t="shared" ca="1" si="47"/>
        <v>1045614.0178556422</v>
      </c>
      <c r="O174" s="40">
        <f t="shared" ca="1" si="48"/>
        <v>638626.10182837816</v>
      </c>
      <c r="P174" s="40">
        <f t="shared" ca="1" si="49"/>
        <v>341883.79113717773</v>
      </c>
      <c r="Q174" s="40">
        <f t="shared" ca="1" si="53"/>
        <v>6896743.7361172289</v>
      </c>
      <c r="S174" s="40">
        <f t="shared" ca="1" si="50"/>
        <v>2463.8067485168831</v>
      </c>
      <c r="T174" s="40">
        <f t="shared" ca="1" si="54"/>
        <v>90632.779693491408</v>
      </c>
      <c r="U174" s="40">
        <f t="shared" ca="1" si="55"/>
        <v>183169.97043964514</v>
      </c>
      <c r="V174" s="40">
        <f t="shared" ca="1" si="56"/>
        <v>6738029.9154196968</v>
      </c>
    </row>
    <row r="175" spans="5:22" x14ac:dyDescent="0.35">
      <c r="E175" s="4">
        <v>157</v>
      </c>
      <c r="F175" s="55">
        <f t="shared" ca="1" si="57"/>
        <v>0.39943976406575876</v>
      </c>
      <c r="G175" s="40">
        <f t="shared" ca="1" si="42"/>
        <v>63302.663441207937</v>
      </c>
      <c r="H175" s="40">
        <f t="shared" ca="1" si="43"/>
        <v>13638.324978529392</v>
      </c>
      <c r="I175" s="40">
        <f t="shared" ca="1" si="44"/>
        <v>9348.23415417053</v>
      </c>
      <c r="J175" s="40">
        <f t="shared" ca="1" si="45"/>
        <v>4419.1371409379926</v>
      </c>
      <c r="K175" s="40">
        <f t="shared" ca="1" si="51"/>
        <v>90708.35971484585</v>
      </c>
      <c r="L175" s="55">
        <f t="shared" ca="1" si="52"/>
        <v>0.3120604868641631</v>
      </c>
      <c r="M175" s="40">
        <f t="shared" ca="1" si="46"/>
        <v>4667741.9401368769</v>
      </c>
      <c r="N175" s="40">
        <f t="shared" ca="1" si="47"/>
        <v>1005647.7569008155</v>
      </c>
      <c r="O175" s="40">
        <f t="shared" ca="1" si="48"/>
        <v>689309.77395868523</v>
      </c>
      <c r="P175" s="40">
        <f t="shared" ca="1" si="49"/>
        <v>325853.45782694337</v>
      </c>
      <c r="Q175" s="40">
        <f t="shared" ca="1" si="53"/>
        <v>6688552.9288233202</v>
      </c>
      <c r="S175" s="40">
        <f t="shared" ca="1" si="50"/>
        <v>4692.3664602561894</v>
      </c>
      <c r="T175" s="40">
        <f t="shared" ca="1" si="54"/>
        <v>90981.589034164048</v>
      </c>
      <c r="U175" s="40">
        <f t="shared" ca="1" si="55"/>
        <v>346000.53985677118</v>
      </c>
      <c r="V175" s="40">
        <f t="shared" ca="1" si="56"/>
        <v>6708700.0108531481</v>
      </c>
    </row>
    <row r="176" spans="5:22" x14ac:dyDescent="0.35">
      <c r="E176" s="4">
        <v>158</v>
      </c>
      <c r="F176" s="55">
        <f t="shared" ca="1" si="57"/>
        <v>0.416352222381704</v>
      </c>
      <c r="G176" s="40">
        <f t="shared" ca="1" si="42"/>
        <v>62144.652970421819</v>
      </c>
      <c r="H176" s="40">
        <f t="shared" ca="1" si="43"/>
        <v>13413.329397673826</v>
      </c>
      <c r="I176" s="40">
        <f t="shared" ca="1" si="44"/>
        <v>8809.952309314891</v>
      </c>
      <c r="J176" s="40">
        <f t="shared" ca="1" si="45"/>
        <v>4383.9855537174926</v>
      </c>
      <c r="K176" s="40">
        <f t="shared" ca="1" si="51"/>
        <v>88751.920231128024</v>
      </c>
      <c r="L176" s="55">
        <f t="shared" ca="1" si="52"/>
        <v>0.83892968816302838</v>
      </c>
      <c r="M176" s="40">
        <f t="shared" ca="1" si="46"/>
        <v>4650510.6368639413</v>
      </c>
      <c r="N176" s="40">
        <f t="shared" ca="1" si="47"/>
        <v>1003768.2738260935</v>
      </c>
      <c r="O176" s="40">
        <f t="shared" ca="1" si="48"/>
        <v>659280.80641520792</v>
      </c>
      <c r="P176" s="40">
        <f t="shared" ca="1" si="49"/>
        <v>328069.60011708096</v>
      </c>
      <c r="Q176" s="40">
        <f t="shared" ca="1" si="53"/>
        <v>6641629.3172223233</v>
      </c>
      <c r="S176" s="40">
        <f t="shared" ca="1" si="50"/>
        <v>6653.3900655475736</v>
      </c>
      <c r="T176" s="40">
        <f t="shared" ca="1" si="54"/>
        <v>91021.32474295811</v>
      </c>
      <c r="U176" s="40">
        <f t="shared" ca="1" si="55"/>
        <v>497897.4021427196</v>
      </c>
      <c r="V176" s="40">
        <f t="shared" ca="1" si="56"/>
        <v>6811457.1192479618</v>
      </c>
    </row>
    <row r="177" spans="5:22" x14ac:dyDescent="0.35">
      <c r="E177" s="4">
        <v>159</v>
      </c>
      <c r="F177" s="55">
        <f t="shared" ca="1" si="57"/>
        <v>0.96839362902565507</v>
      </c>
      <c r="G177" s="40">
        <f t="shared" ca="1" si="42"/>
        <v>68538.360263152092</v>
      </c>
      <c r="H177" s="40">
        <f t="shared" ca="1" si="43"/>
        <v>13395.295450242884</v>
      </c>
      <c r="I177" s="40">
        <f t="shared" ca="1" si="44"/>
        <v>8971.8681483087275</v>
      </c>
      <c r="J177" s="40">
        <f t="shared" ca="1" si="45"/>
        <v>4466.072378650143</v>
      </c>
      <c r="K177" s="40">
        <f t="shared" ca="1" si="51"/>
        <v>95371.596240353858</v>
      </c>
      <c r="L177" s="55">
        <f t="shared" ca="1" si="52"/>
        <v>0.76891056030627514</v>
      </c>
      <c r="M177" s="40">
        <f t="shared" ca="1" si="46"/>
        <v>5116034.2804953773</v>
      </c>
      <c r="N177" s="40">
        <f t="shared" ca="1" si="47"/>
        <v>999889.55758035835</v>
      </c>
      <c r="O177" s="40">
        <f t="shared" ca="1" si="48"/>
        <v>669703.5766627352</v>
      </c>
      <c r="P177" s="40">
        <f t="shared" ca="1" si="49"/>
        <v>333369.21543819923</v>
      </c>
      <c r="Q177" s="40">
        <f t="shared" ca="1" si="53"/>
        <v>7118996.6301766699</v>
      </c>
      <c r="S177" s="40">
        <f t="shared" ca="1" si="50"/>
        <v>2002.9514685944814</v>
      </c>
      <c r="T177" s="40">
        <f t="shared" ca="1" si="54"/>
        <v>92908.475330298184</v>
      </c>
      <c r="U177" s="40">
        <f t="shared" ca="1" si="55"/>
        <v>149509.97275327373</v>
      </c>
      <c r="V177" s="40">
        <f t="shared" ca="1" si="56"/>
        <v>6935137.387491744</v>
      </c>
    </row>
    <row r="178" spans="5:22" x14ac:dyDescent="0.35">
      <c r="E178" s="4">
        <v>160</v>
      </c>
      <c r="F178" s="55">
        <f t="shared" ca="1" si="57"/>
        <v>0.5247271621152223</v>
      </c>
      <c r="G178" s="40">
        <f t="shared" ca="1" si="42"/>
        <v>64480.092319741329</v>
      </c>
      <c r="H178" s="40">
        <f t="shared" ca="1" si="43"/>
        <v>13759.752443532669</v>
      </c>
      <c r="I178" s="40">
        <f t="shared" ca="1" si="44"/>
        <v>9475.2491454176561</v>
      </c>
      <c r="J178" s="40">
        <f t="shared" ca="1" si="45"/>
        <v>4466.6033961757357</v>
      </c>
      <c r="K178" s="40">
        <f t="shared" ca="1" si="51"/>
        <v>92181.697304867397</v>
      </c>
      <c r="L178" s="55">
        <f t="shared" ca="1" si="52"/>
        <v>0.81867401796723027</v>
      </c>
      <c r="M178" s="40">
        <f t="shared" ca="1" si="46"/>
        <v>4821469.8654915141</v>
      </c>
      <c r="N178" s="40">
        <f t="shared" ca="1" si="47"/>
        <v>1028879.2924510833</v>
      </c>
      <c r="O178" s="40">
        <f t="shared" ca="1" si="48"/>
        <v>708507.48780129419</v>
      </c>
      <c r="P178" s="40">
        <f t="shared" ca="1" si="49"/>
        <v>333988.2574760209</v>
      </c>
      <c r="Q178" s="40">
        <f t="shared" ca="1" si="53"/>
        <v>6892844.9032199122</v>
      </c>
      <c r="S178" s="40">
        <f t="shared" ca="1" si="50"/>
        <v>3555.4784220248494</v>
      </c>
      <c r="T178" s="40">
        <f t="shared" ca="1" si="54"/>
        <v>91270.572330716517</v>
      </c>
      <c r="U178" s="40">
        <f t="shared" ca="1" si="55"/>
        <v>265859.29784641013</v>
      </c>
      <c r="V178" s="40">
        <f t="shared" ca="1" si="56"/>
        <v>6824715.943590302</v>
      </c>
    </row>
    <row r="179" spans="5:22" x14ac:dyDescent="0.35">
      <c r="E179" s="4">
        <v>161</v>
      </c>
      <c r="F179" s="55">
        <f t="shared" ca="1" si="57"/>
        <v>0.68396249233444917</v>
      </c>
      <c r="G179" s="40">
        <f t="shared" ca="1" si="42"/>
        <v>60897.064402141674</v>
      </c>
      <c r="H179" s="40">
        <f t="shared" ca="1" si="43"/>
        <v>14189.80691591878</v>
      </c>
      <c r="I179" s="40">
        <f t="shared" ca="1" si="44"/>
        <v>8898.0527580723592</v>
      </c>
      <c r="J179" s="40">
        <f t="shared" ca="1" si="45"/>
        <v>4654.8452804261397</v>
      </c>
      <c r="K179" s="40">
        <f t="shared" ca="1" si="51"/>
        <v>88639.769356558943</v>
      </c>
      <c r="L179" s="55">
        <f t="shared" ca="1" si="52"/>
        <v>0.95891887496609451</v>
      </c>
      <c r="M179" s="40">
        <f t="shared" ca="1" si="46"/>
        <v>4590911.6836083196</v>
      </c>
      <c r="N179" s="40">
        <f t="shared" ca="1" si="47"/>
        <v>1069742.0474696415</v>
      </c>
      <c r="O179" s="40">
        <f t="shared" ca="1" si="48"/>
        <v>670806.9554656723</v>
      </c>
      <c r="P179" s="40">
        <f t="shared" ca="1" si="49"/>
        <v>350919.76588851551</v>
      </c>
      <c r="Q179" s="40">
        <f t="shared" ca="1" si="53"/>
        <v>6682380.45243215</v>
      </c>
      <c r="S179" s="40">
        <f t="shared" ca="1" si="50"/>
        <v>7665.8161216698772</v>
      </c>
      <c r="T179" s="40">
        <f t="shared" ca="1" si="54"/>
        <v>91650.74019780269</v>
      </c>
      <c r="U179" s="40">
        <f t="shared" ca="1" si="55"/>
        <v>577911.02318110352</v>
      </c>
      <c r="V179" s="40">
        <f t="shared" ca="1" si="56"/>
        <v>6909371.7097247373</v>
      </c>
    </row>
    <row r="180" spans="5:22" x14ac:dyDescent="0.35">
      <c r="E180" s="4">
        <v>162</v>
      </c>
      <c r="F180" s="55">
        <f t="shared" ca="1" si="57"/>
        <v>0.73762905003604506</v>
      </c>
      <c r="G180" s="40">
        <f t="shared" ca="1" si="42"/>
        <v>64607.740901654652</v>
      </c>
      <c r="H180" s="40">
        <f t="shared" ca="1" si="43"/>
        <v>14344.803346288279</v>
      </c>
      <c r="I180" s="40">
        <f t="shared" ca="1" si="44"/>
        <v>9003.3883184278329</v>
      </c>
      <c r="J180" s="40">
        <f t="shared" ca="1" si="45"/>
        <v>4589.8481150365642</v>
      </c>
      <c r="K180" s="40">
        <f t="shared" ca="1" si="51"/>
        <v>92545.780681407341</v>
      </c>
      <c r="L180" s="55">
        <f t="shared" ca="1" si="52"/>
        <v>0.95708365454592126</v>
      </c>
      <c r="M180" s="40">
        <f t="shared" ca="1" si="46"/>
        <v>4869672.2429481512</v>
      </c>
      <c r="N180" s="40">
        <f t="shared" ca="1" si="47"/>
        <v>1081209.3057440545</v>
      </c>
      <c r="O180" s="40">
        <f t="shared" ca="1" si="48"/>
        <v>678611.41056564602</v>
      </c>
      <c r="P180" s="40">
        <f t="shared" ca="1" si="49"/>
        <v>345950.12382748426</v>
      </c>
      <c r="Q180" s="40">
        <f t="shared" ca="1" si="53"/>
        <v>6975443.0830853367</v>
      </c>
      <c r="S180" s="40">
        <f t="shared" ca="1" si="50"/>
        <v>3838.2367863149921</v>
      </c>
      <c r="T180" s="40">
        <f t="shared" ca="1" si="54"/>
        <v>91794.169352685771</v>
      </c>
      <c r="U180" s="40">
        <f t="shared" ca="1" si="55"/>
        <v>289299.00472192396</v>
      </c>
      <c r="V180" s="40">
        <f t="shared" ca="1" si="56"/>
        <v>6918791.963979776</v>
      </c>
    </row>
    <row r="181" spans="5:22" x14ac:dyDescent="0.35">
      <c r="E181" s="4">
        <v>163</v>
      </c>
      <c r="F181" s="55">
        <f t="shared" ca="1" si="57"/>
        <v>0.95274852818698796</v>
      </c>
      <c r="G181" s="40">
        <f t="shared" ca="1" si="42"/>
        <v>63557.665431905509</v>
      </c>
      <c r="H181" s="40">
        <f t="shared" ca="1" si="43"/>
        <v>13936.918155577727</v>
      </c>
      <c r="I181" s="40">
        <f t="shared" ca="1" si="44"/>
        <v>9425.9310514995796</v>
      </c>
      <c r="J181" s="40">
        <f t="shared" ca="1" si="45"/>
        <v>4909.7359104672705</v>
      </c>
      <c r="K181" s="40">
        <f t="shared" ca="1" si="51"/>
        <v>91830.25054945008</v>
      </c>
      <c r="L181" s="55">
        <f t="shared" ca="1" si="52"/>
        <v>0.64014738646120162</v>
      </c>
      <c r="M181" s="40">
        <f t="shared" ca="1" si="46"/>
        <v>4726523.621530449</v>
      </c>
      <c r="N181" s="40">
        <f t="shared" ca="1" si="47"/>
        <v>1036431.5999657033</v>
      </c>
      <c r="O181" s="40">
        <f t="shared" ca="1" si="48"/>
        <v>700967.93938352191</v>
      </c>
      <c r="P181" s="40">
        <f t="shared" ca="1" si="49"/>
        <v>365116.97839440493</v>
      </c>
      <c r="Q181" s="40">
        <f t="shared" ca="1" si="53"/>
        <v>6829040.1392740794</v>
      </c>
      <c r="S181" s="40">
        <f t="shared" ca="1" si="50"/>
        <v>5818.6823396559339</v>
      </c>
      <c r="T181" s="40">
        <f t="shared" ca="1" si="54"/>
        <v>92739.196978638749</v>
      </c>
      <c r="U181" s="40">
        <f t="shared" ca="1" si="55"/>
        <v>432711.60665948479</v>
      </c>
      <c r="V181" s="40">
        <f t="shared" ca="1" si="56"/>
        <v>6896634.7675391594</v>
      </c>
    </row>
    <row r="182" spans="5:22" x14ac:dyDescent="0.35">
      <c r="E182" s="4">
        <v>164</v>
      </c>
      <c r="F182" s="55">
        <f t="shared" ca="1" si="57"/>
        <v>0.97798667602989475</v>
      </c>
      <c r="G182" s="40">
        <f t="shared" ca="1" si="42"/>
        <v>63822.083546476621</v>
      </c>
      <c r="H182" s="40">
        <f t="shared" ca="1" si="43"/>
        <v>13833.668092851307</v>
      </c>
      <c r="I182" s="40">
        <f t="shared" ca="1" si="44"/>
        <v>9105.0158204254822</v>
      </c>
      <c r="J182" s="40">
        <f t="shared" ca="1" si="45"/>
        <v>4625.7585789761506</v>
      </c>
      <c r="K182" s="40">
        <f t="shared" ca="1" si="51"/>
        <v>91386.526038729557</v>
      </c>
      <c r="L182" s="55">
        <f t="shared" ca="1" si="52"/>
        <v>0.77977965069393274</v>
      </c>
      <c r="M182" s="40">
        <f t="shared" ca="1" si="46"/>
        <v>4765699.8946899893</v>
      </c>
      <c r="N182" s="40">
        <f t="shared" ca="1" si="47"/>
        <v>1032982.7374762561</v>
      </c>
      <c r="O182" s="40">
        <f t="shared" ca="1" si="48"/>
        <v>679886.49892561999</v>
      </c>
      <c r="P182" s="40">
        <f t="shared" ca="1" si="49"/>
        <v>345412.99731517426</v>
      </c>
      <c r="Q182" s="40">
        <f t="shared" ca="1" si="53"/>
        <v>6823982.1284070387</v>
      </c>
      <c r="S182" s="40">
        <f t="shared" ca="1" si="50"/>
        <v>6290.1338365626398</v>
      </c>
      <c r="T182" s="40">
        <f t="shared" ca="1" si="54"/>
        <v>93050.901296316049</v>
      </c>
      <c r="U182" s="40">
        <f t="shared" ca="1" si="55"/>
        <v>469694.63384351425</v>
      </c>
      <c r="V182" s="40">
        <f t="shared" ca="1" si="56"/>
        <v>6948263.7649353789</v>
      </c>
    </row>
    <row r="183" spans="5:22" x14ac:dyDescent="0.35">
      <c r="E183" s="4">
        <v>165</v>
      </c>
      <c r="F183" s="55">
        <f t="shared" ca="1" si="57"/>
        <v>0.27027087405335215</v>
      </c>
      <c r="G183" s="40">
        <f t="shared" ca="1" si="42"/>
        <v>65113.282375293784</v>
      </c>
      <c r="H183" s="40">
        <f t="shared" ca="1" si="43"/>
        <v>13452.133278872376</v>
      </c>
      <c r="I183" s="40">
        <f t="shared" ca="1" si="44"/>
        <v>9113.2833590768223</v>
      </c>
      <c r="J183" s="40">
        <f t="shared" ca="1" si="45"/>
        <v>4458.8154279229793</v>
      </c>
      <c r="K183" s="40">
        <f t="shared" ca="1" si="51"/>
        <v>92137.514441165971</v>
      </c>
      <c r="L183" s="55">
        <f t="shared" ca="1" si="52"/>
        <v>0.17280382788675352</v>
      </c>
      <c r="M183" s="40">
        <f t="shared" ca="1" si="46"/>
        <v>4779388.5616724025</v>
      </c>
      <c r="N183" s="40">
        <f t="shared" ca="1" si="47"/>
        <v>987401.79542124062</v>
      </c>
      <c r="O183" s="40">
        <f t="shared" ca="1" si="48"/>
        <v>668925.30458851252</v>
      </c>
      <c r="P183" s="40">
        <f t="shared" ca="1" si="49"/>
        <v>327282.09479590645</v>
      </c>
      <c r="Q183" s="40">
        <f t="shared" ca="1" si="53"/>
        <v>6762997.7564780619</v>
      </c>
      <c r="S183" s="40">
        <f t="shared" ca="1" si="50"/>
        <v>2977.0768082924151</v>
      </c>
      <c r="T183" s="40">
        <f t="shared" ca="1" si="54"/>
        <v>90655.775821535412</v>
      </c>
      <c r="U183" s="40">
        <f t="shared" ca="1" si="55"/>
        <v>218520.80444606452</v>
      </c>
      <c r="V183" s="40">
        <f t="shared" ca="1" si="56"/>
        <v>6654236.4661282208</v>
      </c>
    </row>
    <row r="184" spans="5:22" x14ac:dyDescent="0.35">
      <c r="E184" s="4">
        <v>166</v>
      </c>
      <c r="F184" s="55">
        <f t="shared" ca="1" si="57"/>
        <v>0.54230960072865464</v>
      </c>
      <c r="G184" s="40">
        <f t="shared" ca="1" si="42"/>
        <v>62836.856933014635</v>
      </c>
      <c r="H184" s="40">
        <f t="shared" ca="1" si="43"/>
        <v>13648.523775372199</v>
      </c>
      <c r="I184" s="40">
        <f t="shared" ca="1" si="44"/>
        <v>9240.7133369855856</v>
      </c>
      <c r="J184" s="40">
        <f t="shared" ca="1" si="45"/>
        <v>4527.2114809935219</v>
      </c>
      <c r="K184" s="40">
        <f t="shared" ca="1" si="51"/>
        <v>90253.305526365933</v>
      </c>
      <c r="L184" s="55">
        <f t="shared" ca="1" si="52"/>
        <v>0.21994970094018895</v>
      </c>
      <c r="M184" s="40">
        <f t="shared" ca="1" si="46"/>
        <v>4620248.2423106479</v>
      </c>
      <c r="N184" s="40">
        <f t="shared" ca="1" si="47"/>
        <v>1003544.2741912008</v>
      </c>
      <c r="O184" s="40">
        <f t="shared" ca="1" si="48"/>
        <v>679448.20343922207</v>
      </c>
      <c r="P184" s="40">
        <f t="shared" ca="1" si="49"/>
        <v>332875.35227814916</v>
      </c>
      <c r="Q184" s="40">
        <f t="shared" ca="1" si="53"/>
        <v>6636116.0722192191</v>
      </c>
      <c r="S184" s="40">
        <f t="shared" ca="1" si="50"/>
        <v>5584.8245115830196</v>
      </c>
      <c r="T184" s="40">
        <f t="shared" ca="1" si="54"/>
        <v>91310.918556955439</v>
      </c>
      <c r="U184" s="40">
        <f t="shared" ca="1" si="55"/>
        <v>410639.18363647128</v>
      </c>
      <c r="V184" s="40">
        <f t="shared" ca="1" si="56"/>
        <v>6713879.9035775419</v>
      </c>
    </row>
    <row r="185" spans="5:22" x14ac:dyDescent="0.35">
      <c r="E185" s="4">
        <v>167</v>
      </c>
      <c r="F185" s="55">
        <f t="shared" ca="1" si="57"/>
        <v>0.64537953600820386</v>
      </c>
      <c r="G185" s="40">
        <f t="shared" ca="1" si="42"/>
        <v>63579.489608084026</v>
      </c>
      <c r="H185" s="40">
        <f t="shared" ca="1" si="43"/>
        <v>13319.126394413619</v>
      </c>
      <c r="I185" s="40">
        <f t="shared" ca="1" si="44"/>
        <v>8940.4964538140921</v>
      </c>
      <c r="J185" s="40">
        <f t="shared" ca="1" si="45"/>
        <v>4674.0983288904345</v>
      </c>
      <c r="K185" s="40">
        <f t="shared" ca="1" si="51"/>
        <v>90513.210785202173</v>
      </c>
      <c r="L185" s="55">
        <f t="shared" ca="1" si="52"/>
        <v>0.36826027268931394</v>
      </c>
      <c r="M185" s="40">
        <f t="shared" ca="1" si="46"/>
        <v>4695388.5247346284</v>
      </c>
      <c r="N185" s="40">
        <f t="shared" ca="1" si="47"/>
        <v>983626.53769822256</v>
      </c>
      <c r="O185" s="40">
        <f t="shared" ca="1" si="48"/>
        <v>660261.74027876672</v>
      </c>
      <c r="P185" s="40">
        <f t="shared" ca="1" si="49"/>
        <v>345185.3387348199</v>
      </c>
      <c r="Q185" s="40">
        <f t="shared" ca="1" si="53"/>
        <v>6684462.1414464368</v>
      </c>
      <c r="S185" s="40">
        <f t="shared" ca="1" si="50"/>
        <v>5715.0024220278101</v>
      </c>
      <c r="T185" s="40">
        <f t="shared" ca="1" si="54"/>
        <v>91554.114878339547</v>
      </c>
      <c r="U185" s="40">
        <f t="shared" ca="1" si="55"/>
        <v>422056.81355152099</v>
      </c>
      <c r="V185" s="40">
        <f t="shared" ca="1" si="56"/>
        <v>6761333.6162631381</v>
      </c>
    </row>
    <row r="186" spans="5:22" x14ac:dyDescent="0.35">
      <c r="E186" s="4">
        <v>168</v>
      </c>
      <c r="F186" s="55">
        <f t="shared" ca="1" si="57"/>
        <v>0.97180145969380616</v>
      </c>
      <c r="G186" s="40">
        <f t="shared" ca="1" si="42"/>
        <v>64856.795111647167</v>
      </c>
      <c r="H186" s="40">
        <f t="shared" ca="1" si="43"/>
        <v>14455.029931206564</v>
      </c>
      <c r="I186" s="40">
        <f t="shared" ca="1" si="44"/>
        <v>9567.6003652858817</v>
      </c>
      <c r="J186" s="40">
        <f t="shared" ca="1" si="45"/>
        <v>4700.9625656294284</v>
      </c>
      <c r="K186" s="40">
        <f t="shared" ca="1" si="51"/>
        <v>93580.387973769029</v>
      </c>
      <c r="L186" s="55">
        <f t="shared" ca="1" si="52"/>
        <v>0.20836746482016733</v>
      </c>
      <c r="M186" s="40">
        <f t="shared" ca="1" si="46"/>
        <v>4766859.9537805421</v>
      </c>
      <c r="N186" s="40">
        <f t="shared" ca="1" si="47"/>
        <v>1062419.1835435529</v>
      </c>
      <c r="O186" s="40">
        <f t="shared" ca="1" si="48"/>
        <v>703201.73786797328</v>
      </c>
      <c r="P186" s="40">
        <f t="shared" ca="1" si="49"/>
        <v>345512.4503106401</v>
      </c>
      <c r="Q186" s="40">
        <f t="shared" ca="1" si="53"/>
        <v>6877993.3255027086</v>
      </c>
      <c r="S186" s="40">
        <f t="shared" ca="1" si="50"/>
        <v>4074.8963273177305</v>
      </c>
      <c r="T186" s="40">
        <f t="shared" ca="1" si="54"/>
        <v>92954.321735457343</v>
      </c>
      <c r="U186" s="40">
        <f t="shared" ca="1" si="55"/>
        <v>299497.68694336852</v>
      </c>
      <c r="V186" s="40">
        <f t="shared" ca="1" si="56"/>
        <v>6831978.5621354375</v>
      </c>
    </row>
    <row r="187" spans="5:22" x14ac:dyDescent="0.35">
      <c r="E187" s="4">
        <v>169</v>
      </c>
      <c r="F187" s="55">
        <f t="shared" ca="1" si="57"/>
        <v>0.13561186607545983</v>
      </c>
      <c r="G187" s="40">
        <f t="shared" ca="1" si="42"/>
        <v>61322.597923241367</v>
      </c>
      <c r="H187" s="40">
        <f t="shared" ca="1" si="43"/>
        <v>13622.077880305183</v>
      </c>
      <c r="I187" s="40">
        <f t="shared" ca="1" si="44"/>
        <v>9155.5281703714336</v>
      </c>
      <c r="J187" s="40">
        <f t="shared" ca="1" si="45"/>
        <v>4473.6012330604872</v>
      </c>
      <c r="K187" s="40">
        <f t="shared" ca="1" si="51"/>
        <v>88573.805206978461</v>
      </c>
      <c r="L187" s="55">
        <f t="shared" ca="1" si="52"/>
        <v>0.13838265136589945</v>
      </c>
      <c r="M187" s="40">
        <f t="shared" ca="1" si="46"/>
        <v>4494583.2517444715</v>
      </c>
      <c r="N187" s="40">
        <f t="shared" ca="1" si="47"/>
        <v>998417.63343776925</v>
      </c>
      <c r="O187" s="40">
        <f t="shared" ca="1" si="48"/>
        <v>671045.99232626637</v>
      </c>
      <c r="P187" s="40">
        <f t="shared" ca="1" si="49"/>
        <v>327888.47599485843</v>
      </c>
      <c r="Q187" s="40">
        <f t="shared" ca="1" si="53"/>
        <v>6491935.3535033651</v>
      </c>
      <c r="S187" s="40">
        <f t="shared" ca="1" si="50"/>
        <v>6110.2150828602807</v>
      </c>
      <c r="T187" s="40">
        <f t="shared" ca="1" si="54"/>
        <v>90210.41905677825</v>
      </c>
      <c r="U187" s="40">
        <f t="shared" ca="1" si="55"/>
        <v>447842.57852800138</v>
      </c>
      <c r="V187" s="40">
        <f t="shared" ca="1" si="56"/>
        <v>6611889.4560365081</v>
      </c>
    </row>
    <row r="188" spans="5:22" x14ac:dyDescent="0.35">
      <c r="E188" s="4">
        <v>170</v>
      </c>
      <c r="F188" s="55">
        <f t="shared" ca="1" si="57"/>
        <v>0.2984616727003323</v>
      </c>
      <c r="G188" s="40">
        <f t="shared" ca="1" si="42"/>
        <v>65057.003306593673</v>
      </c>
      <c r="H188" s="40">
        <f t="shared" ca="1" si="43"/>
        <v>13932.382866464623</v>
      </c>
      <c r="I188" s="40">
        <f t="shared" ca="1" si="44"/>
        <v>9089.2958153094824</v>
      </c>
      <c r="J188" s="40">
        <f t="shared" ca="1" si="45"/>
        <v>4742.480518168536</v>
      </c>
      <c r="K188" s="40">
        <f t="shared" ca="1" si="51"/>
        <v>92821.162506536319</v>
      </c>
      <c r="L188" s="55">
        <f t="shared" ca="1" si="52"/>
        <v>0.48139124849615778</v>
      </c>
      <c r="M188" s="40">
        <f t="shared" ca="1" si="46"/>
        <v>4818474.4915561508</v>
      </c>
      <c r="N188" s="40">
        <f t="shared" ca="1" si="47"/>
        <v>1031907.8352299342</v>
      </c>
      <c r="O188" s="40">
        <f t="shared" ca="1" si="48"/>
        <v>673202.54248227761</v>
      </c>
      <c r="P188" s="40">
        <f t="shared" ca="1" si="49"/>
        <v>351253.82729058218</v>
      </c>
      <c r="Q188" s="40">
        <f t="shared" ca="1" si="53"/>
        <v>6874838.6965589449</v>
      </c>
      <c r="S188" s="40">
        <f t="shared" ca="1" si="50"/>
        <v>2652.950963844447</v>
      </c>
      <c r="T188" s="40">
        <f t="shared" ca="1" si="54"/>
        <v>90731.632952212225</v>
      </c>
      <c r="U188" s="40">
        <f t="shared" ca="1" si="55"/>
        <v>196491.93625458871</v>
      </c>
      <c r="V188" s="40">
        <f t="shared" ca="1" si="56"/>
        <v>6720076.8055229513</v>
      </c>
    </row>
    <row r="189" spans="5:22" x14ac:dyDescent="0.35">
      <c r="E189" s="4">
        <v>171</v>
      </c>
      <c r="F189" s="55">
        <f t="shared" ca="1" si="57"/>
        <v>0.6377252555560351</v>
      </c>
      <c r="G189" s="40">
        <f t="shared" ca="1" si="42"/>
        <v>63040.265355536423</v>
      </c>
      <c r="H189" s="40">
        <f t="shared" ca="1" si="43"/>
        <v>13547.017890099301</v>
      </c>
      <c r="I189" s="40">
        <f t="shared" ca="1" si="44"/>
        <v>9203.9665675504184</v>
      </c>
      <c r="J189" s="40">
        <f t="shared" ca="1" si="45"/>
        <v>4716.2028510441633</v>
      </c>
      <c r="K189" s="40">
        <f t="shared" ca="1" si="51"/>
        <v>90507.45266423031</v>
      </c>
      <c r="L189" s="55">
        <f t="shared" ca="1" si="52"/>
        <v>0.46161583073055557</v>
      </c>
      <c r="M189" s="40">
        <f t="shared" ca="1" si="46"/>
        <v>4666782.2375611914</v>
      </c>
      <c r="N189" s="40">
        <f t="shared" ca="1" si="47"/>
        <v>1002866.6932933019</v>
      </c>
      <c r="O189" s="40">
        <f t="shared" ca="1" si="48"/>
        <v>681356.70829277474</v>
      </c>
      <c r="P189" s="40">
        <f t="shared" ca="1" si="49"/>
        <v>349133.86816915416</v>
      </c>
      <c r="Q189" s="40">
        <f t="shared" ca="1" si="53"/>
        <v>6700139.5073164226</v>
      </c>
      <c r="S189" s="40">
        <f t="shared" ca="1" si="50"/>
        <v>5744.1747147359056</v>
      </c>
      <c r="T189" s="40">
        <f t="shared" ca="1" si="54"/>
        <v>91535.424527922063</v>
      </c>
      <c r="U189" s="40">
        <f t="shared" ca="1" si="55"/>
        <v>425233.18036483135</v>
      </c>
      <c r="V189" s="40">
        <f t="shared" ca="1" si="56"/>
        <v>6776238.8195121</v>
      </c>
    </row>
    <row r="190" spans="5:22" x14ac:dyDescent="0.35">
      <c r="E190" s="4">
        <v>172</v>
      </c>
      <c r="F190" s="55">
        <f t="shared" ca="1" si="57"/>
        <v>0.56437752561267529</v>
      </c>
      <c r="G190" s="40">
        <f t="shared" ca="1" si="42"/>
        <v>63133.995908636542</v>
      </c>
      <c r="H190" s="40">
        <f t="shared" ca="1" si="43"/>
        <v>13883.962596462216</v>
      </c>
      <c r="I190" s="40">
        <f t="shared" ca="1" si="44"/>
        <v>8992.5979208598255</v>
      </c>
      <c r="J190" s="40">
        <f t="shared" ca="1" si="45"/>
        <v>4587.2214648614618</v>
      </c>
      <c r="K190" s="40">
        <f t="shared" ca="1" si="51"/>
        <v>90597.777890820042</v>
      </c>
      <c r="L190" s="55">
        <f t="shared" ca="1" si="52"/>
        <v>6.3321985248523727E-2</v>
      </c>
      <c r="M190" s="40">
        <f t="shared" ca="1" si="46"/>
        <v>4606770.5111013195</v>
      </c>
      <c r="N190" s="40">
        <f t="shared" ca="1" si="47"/>
        <v>1013086.9834245082</v>
      </c>
      <c r="O190" s="40">
        <f t="shared" ca="1" si="48"/>
        <v>656173.18092709244</v>
      </c>
      <c r="P190" s="40">
        <f t="shared" ca="1" si="49"/>
        <v>334721.03686888516</v>
      </c>
      <c r="Q190" s="40">
        <f t="shared" ca="1" si="53"/>
        <v>6610751.7123218048</v>
      </c>
      <c r="S190" s="40">
        <f t="shared" ca="1" si="50"/>
        <v>5351.280800724473</v>
      </c>
      <c r="T190" s="40">
        <f t="shared" ca="1" si="54"/>
        <v>91361.837226683056</v>
      </c>
      <c r="U190" s="40">
        <f t="shared" ca="1" si="55"/>
        <v>390473.02858946426</v>
      </c>
      <c r="V190" s="40">
        <f t="shared" ca="1" si="56"/>
        <v>6666503.7040423844</v>
      </c>
    </row>
    <row r="191" spans="5:22" x14ac:dyDescent="0.35">
      <c r="E191" s="4">
        <v>173</v>
      </c>
      <c r="F191" s="55">
        <f t="shared" ca="1" si="57"/>
        <v>0.65938099272725581</v>
      </c>
      <c r="G191" s="40">
        <f t="shared" ca="1" si="42"/>
        <v>67116.08162173898</v>
      </c>
      <c r="H191" s="40">
        <f t="shared" ca="1" si="43"/>
        <v>13686.167723021914</v>
      </c>
      <c r="I191" s="40">
        <f t="shared" ca="1" si="44"/>
        <v>9472.13748315271</v>
      </c>
      <c r="J191" s="40">
        <f t="shared" ca="1" si="45"/>
        <v>4495.3434776808526</v>
      </c>
      <c r="K191" s="40">
        <f t="shared" ca="1" si="51"/>
        <v>94769.730305594465</v>
      </c>
      <c r="L191" s="55">
        <f t="shared" ca="1" si="52"/>
        <v>0.46507264699281459</v>
      </c>
      <c r="M191" s="40">
        <f t="shared" ca="1" si="46"/>
        <v>4968941.9506699536</v>
      </c>
      <c r="N191" s="40">
        <f t="shared" ca="1" si="47"/>
        <v>1013256.008092128</v>
      </c>
      <c r="O191" s="40">
        <f t="shared" ca="1" si="48"/>
        <v>701270.10047776566</v>
      </c>
      <c r="P191" s="40">
        <f t="shared" ca="1" si="49"/>
        <v>332812.94511215825</v>
      </c>
      <c r="Q191" s="40">
        <f t="shared" ca="1" si="53"/>
        <v>7016281.0043520052</v>
      </c>
      <c r="S191" s="40">
        <f t="shared" ca="1" si="50"/>
        <v>1314.2968733373164</v>
      </c>
      <c r="T191" s="40">
        <f t="shared" ca="1" si="54"/>
        <v>91588.68370125092</v>
      </c>
      <c r="U191" s="40">
        <f t="shared" ca="1" si="55"/>
        <v>97304.024784498979</v>
      </c>
      <c r="V191" s="40">
        <f t="shared" ca="1" si="56"/>
        <v>6780772.0840243455</v>
      </c>
    </row>
    <row r="192" spans="5:22" x14ac:dyDescent="0.35">
      <c r="E192" s="4">
        <v>174</v>
      </c>
      <c r="F192" s="55">
        <f t="shared" ca="1" si="57"/>
        <v>0.46976487450523363</v>
      </c>
      <c r="G192" s="40">
        <f t="shared" ca="1" si="42"/>
        <v>61992.499804089806</v>
      </c>
      <c r="H192" s="40">
        <f t="shared" ca="1" si="43"/>
        <v>13626.345110535234</v>
      </c>
      <c r="I192" s="40">
        <f t="shared" ca="1" si="44"/>
        <v>9126.2348068982647</v>
      </c>
      <c r="J192" s="40">
        <f t="shared" ca="1" si="45"/>
        <v>4727.8351464630723</v>
      </c>
      <c r="K192" s="40">
        <f t="shared" ca="1" si="51"/>
        <v>89472.914867986372</v>
      </c>
      <c r="L192" s="55">
        <f t="shared" ca="1" si="52"/>
        <v>0.48015749526947349</v>
      </c>
      <c r="M192" s="40">
        <f t="shared" ca="1" si="46"/>
        <v>4591358.5158152347</v>
      </c>
      <c r="N192" s="40">
        <f t="shared" ca="1" si="47"/>
        <v>1009209.756993309</v>
      </c>
      <c r="O192" s="40">
        <f t="shared" ca="1" si="48"/>
        <v>675917.50664033357</v>
      </c>
      <c r="P192" s="40">
        <f t="shared" ca="1" si="49"/>
        <v>350158.26478498796</v>
      </c>
      <c r="Q192" s="40">
        <f t="shared" ca="1" si="53"/>
        <v>6626644.0442338651</v>
      </c>
      <c r="S192" s="40">
        <f t="shared" ca="1" si="50"/>
        <v>6399.7244994355551</v>
      </c>
      <c r="T192" s="40">
        <f t="shared" ca="1" si="54"/>
        <v>91144.80422095886</v>
      </c>
      <c r="U192" s="40">
        <f t="shared" ca="1" si="55"/>
        <v>473983.62176413357</v>
      </c>
      <c r="V192" s="40">
        <f t="shared" ca="1" si="56"/>
        <v>6750469.4012130108</v>
      </c>
    </row>
    <row r="193" spans="5:22" x14ac:dyDescent="0.35">
      <c r="E193" s="4">
        <v>175</v>
      </c>
      <c r="F193" s="55">
        <f t="shared" ca="1" si="57"/>
        <v>0.18810070447381722</v>
      </c>
      <c r="G193" s="40">
        <f t="shared" ca="1" si="42"/>
        <v>61062.052993687852</v>
      </c>
      <c r="H193" s="40">
        <f t="shared" ca="1" si="43"/>
        <v>13427.232563939415</v>
      </c>
      <c r="I193" s="40">
        <f t="shared" ca="1" si="44"/>
        <v>9287.0858575246893</v>
      </c>
      <c r="J193" s="40">
        <f t="shared" ca="1" si="45"/>
        <v>4657.0060682536714</v>
      </c>
      <c r="K193" s="40">
        <f t="shared" ca="1" si="51"/>
        <v>88433.377483405624</v>
      </c>
      <c r="L193" s="55">
        <f t="shared" ca="1" si="52"/>
        <v>8.3434452983232044E-3</v>
      </c>
      <c r="M193" s="40">
        <f t="shared" ca="1" si="46"/>
        <v>4416397.89494598</v>
      </c>
      <c r="N193" s="40">
        <f t="shared" ca="1" si="47"/>
        <v>971143.26693965134</v>
      </c>
      <c r="O193" s="40">
        <f t="shared" ca="1" si="48"/>
        <v>671701.39915856568</v>
      </c>
      <c r="P193" s="40">
        <f t="shared" ca="1" si="49"/>
        <v>336824.43986467755</v>
      </c>
      <c r="Q193" s="40">
        <f t="shared" ca="1" si="53"/>
        <v>6396067.000908874</v>
      </c>
      <c r="S193" s="40">
        <f t="shared" ca="1" si="50"/>
        <v>6630.460410202224</v>
      </c>
      <c r="T193" s="40">
        <f t="shared" ca="1" si="54"/>
        <v>90406.83182535418</v>
      </c>
      <c r="U193" s="40">
        <f t="shared" ca="1" si="55"/>
        <v>479557.26940865867</v>
      </c>
      <c r="V193" s="40">
        <f t="shared" ca="1" si="56"/>
        <v>6538799.8304528557</v>
      </c>
    </row>
    <row r="194" spans="5:22" x14ac:dyDescent="0.35">
      <c r="E194" s="4">
        <v>176</v>
      </c>
      <c r="F194" s="55">
        <f t="shared" ca="1" si="57"/>
        <v>0.15351590994449027</v>
      </c>
      <c r="G194" s="40">
        <f t="shared" ca="1" si="42"/>
        <v>60809.53682178595</v>
      </c>
      <c r="H194" s="40">
        <f t="shared" ca="1" si="43"/>
        <v>13959.46628079374</v>
      </c>
      <c r="I194" s="40">
        <f t="shared" ca="1" si="44"/>
        <v>8982.0795041332804</v>
      </c>
      <c r="J194" s="40">
        <f t="shared" ca="1" si="45"/>
        <v>4589.2411753776778</v>
      </c>
      <c r="K194" s="40">
        <f t="shared" ca="1" si="51"/>
        <v>88340.323782090651</v>
      </c>
      <c r="L194" s="55">
        <f t="shared" ca="1" si="52"/>
        <v>0.59348979439286997</v>
      </c>
      <c r="M194" s="40">
        <f t="shared" ca="1" si="46"/>
        <v>4516644.7480081739</v>
      </c>
      <c r="N194" s="40">
        <f t="shared" ca="1" si="47"/>
        <v>1036843.1229286329</v>
      </c>
      <c r="O194" s="40">
        <f t="shared" ca="1" si="48"/>
        <v>667146.37767148763</v>
      </c>
      <c r="P194" s="40">
        <f t="shared" ca="1" si="49"/>
        <v>340867.12603747926</v>
      </c>
      <c r="Q194" s="40">
        <f t="shared" ca="1" si="53"/>
        <v>6561501.3746457743</v>
      </c>
      <c r="S194" s="40">
        <f t="shared" ca="1" si="50"/>
        <v>6531.1937560121696</v>
      </c>
      <c r="T194" s="40">
        <f t="shared" ca="1" si="54"/>
        <v>90282.276362725141</v>
      </c>
      <c r="U194" s="40">
        <f t="shared" ca="1" si="55"/>
        <v>485106.17771631578</v>
      </c>
      <c r="V194" s="40">
        <f t="shared" ca="1" si="56"/>
        <v>6705740.4263246106</v>
      </c>
    </row>
    <row r="195" spans="5:22" x14ac:dyDescent="0.35">
      <c r="E195" s="4">
        <v>177</v>
      </c>
      <c r="F195" s="55">
        <f t="shared" ca="1" si="57"/>
        <v>0.59549748892498144</v>
      </c>
      <c r="G195" s="40">
        <f t="shared" ca="1" si="42"/>
        <v>63576.486860318371</v>
      </c>
      <c r="H195" s="40">
        <f t="shared" ca="1" si="43"/>
        <v>13539.188420190991</v>
      </c>
      <c r="I195" s="40">
        <f t="shared" ca="1" si="44"/>
        <v>9460.5169325177085</v>
      </c>
      <c r="J195" s="40">
        <f t="shared" ca="1" si="45"/>
        <v>4727.7148271230335</v>
      </c>
      <c r="K195" s="40">
        <f t="shared" ca="1" si="51"/>
        <v>91303.907040150109</v>
      </c>
      <c r="L195" s="55">
        <f t="shared" ca="1" si="52"/>
        <v>0.80317306051513648</v>
      </c>
      <c r="M195" s="40">
        <f t="shared" ca="1" si="46"/>
        <v>4751203.1180145573</v>
      </c>
      <c r="N195" s="40">
        <f t="shared" ca="1" si="47"/>
        <v>1011811.7155282507</v>
      </c>
      <c r="O195" s="40">
        <f t="shared" ca="1" si="48"/>
        <v>707004.11060087569</v>
      </c>
      <c r="P195" s="40">
        <f t="shared" ca="1" si="49"/>
        <v>353311.96385641437</v>
      </c>
      <c r="Q195" s="40">
        <f t="shared" ca="1" si="53"/>
        <v>6823330.9080000976</v>
      </c>
      <c r="S195" s="40">
        <f t="shared" ca="1" si="50"/>
        <v>4858.2809795357007</v>
      </c>
      <c r="T195" s="40">
        <f t="shared" ca="1" si="54"/>
        <v>91434.473192562771</v>
      </c>
      <c r="U195" s="40">
        <f t="shared" ca="1" si="55"/>
        <v>363069.44403636159</v>
      </c>
      <c r="V195" s="40">
        <f t="shared" ca="1" si="56"/>
        <v>6833088.3881800454</v>
      </c>
    </row>
    <row r="196" spans="5:22" x14ac:dyDescent="0.35">
      <c r="E196" s="4">
        <v>178</v>
      </c>
      <c r="F196" s="55">
        <f t="shared" ca="1" si="57"/>
        <v>0.21440469031191911</v>
      </c>
      <c r="G196" s="40">
        <f t="shared" ca="1" si="42"/>
        <v>62350.975766391755</v>
      </c>
      <c r="H196" s="40">
        <f t="shared" ca="1" si="43"/>
        <v>14141.232948751553</v>
      </c>
      <c r="I196" s="40">
        <f t="shared" ca="1" si="44"/>
        <v>9076.5529895567397</v>
      </c>
      <c r="J196" s="40">
        <f t="shared" ca="1" si="45"/>
        <v>4696.4998307559008</v>
      </c>
      <c r="K196" s="40">
        <f t="shared" ca="1" si="51"/>
        <v>90265.261535455953</v>
      </c>
      <c r="L196" s="55">
        <f t="shared" ca="1" si="52"/>
        <v>0.74178422181753434</v>
      </c>
      <c r="M196" s="40">
        <f t="shared" ca="1" si="46"/>
        <v>4650185.7894956684</v>
      </c>
      <c r="N196" s="40">
        <f t="shared" ca="1" si="47"/>
        <v>1054664.497162173</v>
      </c>
      <c r="O196" s="40">
        <f t="shared" ca="1" si="48"/>
        <v>676936.60300969705</v>
      </c>
      <c r="P196" s="40">
        <f t="shared" ca="1" si="49"/>
        <v>350268.72482598451</v>
      </c>
      <c r="Q196" s="40">
        <f t="shared" ca="1" si="53"/>
        <v>6732055.6144935237</v>
      </c>
      <c r="S196" s="40">
        <f t="shared" ca="1" si="50"/>
        <v>4923.5251260617861</v>
      </c>
      <c r="T196" s="40">
        <f t="shared" ca="1" si="54"/>
        <v>90492.286830761834</v>
      </c>
      <c r="U196" s="40">
        <f t="shared" ca="1" si="55"/>
        <v>367200.453465531</v>
      </c>
      <c r="V196" s="40">
        <f t="shared" ca="1" si="56"/>
        <v>6748987.3431330696</v>
      </c>
    </row>
    <row r="197" spans="5:22" x14ac:dyDescent="0.35">
      <c r="E197" s="4">
        <v>179</v>
      </c>
      <c r="F197" s="55">
        <f t="shared" ca="1" si="57"/>
        <v>0.5478334530271175</v>
      </c>
      <c r="G197" s="40">
        <f t="shared" ca="1" si="42"/>
        <v>61665.574556980049</v>
      </c>
      <c r="H197" s="40">
        <f t="shared" ca="1" si="43"/>
        <v>13619.24707050826</v>
      </c>
      <c r="I197" s="40">
        <f t="shared" ca="1" si="44"/>
        <v>9179.7444989595933</v>
      </c>
      <c r="J197" s="40">
        <f t="shared" ca="1" si="45"/>
        <v>4572.1304866866094</v>
      </c>
      <c r="K197" s="40">
        <f t="shared" ca="1" si="51"/>
        <v>89036.696613134511</v>
      </c>
      <c r="L197" s="55">
        <f t="shared" ca="1" si="52"/>
        <v>0.935774934076818</v>
      </c>
      <c r="M197" s="40">
        <f t="shared" ca="1" si="46"/>
        <v>4638885.3086566022</v>
      </c>
      <c r="N197" s="40">
        <f t="shared" ca="1" si="47"/>
        <v>1024528.2818530712</v>
      </c>
      <c r="O197" s="40">
        <f t="shared" ca="1" si="48"/>
        <v>690560.04422851477</v>
      </c>
      <c r="P197" s="40">
        <f t="shared" ca="1" si="49"/>
        <v>343945.37140578247</v>
      </c>
      <c r="Q197" s="40">
        <f t="shared" ca="1" si="53"/>
        <v>6697919.0061439704</v>
      </c>
      <c r="S197" s="40">
        <f t="shared" ca="1" si="50"/>
        <v>6859.0634565135224</v>
      </c>
      <c r="T197" s="40">
        <f t="shared" ca="1" si="54"/>
        <v>91323.629582961425</v>
      </c>
      <c r="U197" s="40">
        <f t="shared" ca="1" si="55"/>
        <v>515983.33313448972</v>
      </c>
      <c r="V197" s="40">
        <f t="shared" ca="1" si="56"/>
        <v>6869956.9678726783</v>
      </c>
    </row>
    <row r="198" spans="5:22" x14ac:dyDescent="0.35">
      <c r="E198" s="4">
        <v>180</v>
      </c>
      <c r="F198" s="55">
        <f t="shared" ca="1" si="57"/>
        <v>0.89249575358239186</v>
      </c>
      <c r="G198" s="40">
        <f t="shared" ca="1" si="42"/>
        <v>62988.331111030762</v>
      </c>
      <c r="H198" s="40">
        <f t="shared" ca="1" si="43"/>
        <v>13323.300600443887</v>
      </c>
      <c r="I198" s="40">
        <f t="shared" ca="1" si="44"/>
        <v>8925.2737883705686</v>
      </c>
      <c r="J198" s="40">
        <f t="shared" ca="1" si="45"/>
        <v>4697.7262893541301</v>
      </c>
      <c r="K198" s="40">
        <f t="shared" ca="1" si="51"/>
        <v>89934.631789199353</v>
      </c>
      <c r="L198" s="55">
        <f t="shared" ca="1" si="52"/>
        <v>0.53906959892555906</v>
      </c>
      <c r="M198" s="40">
        <f t="shared" ca="1" si="46"/>
        <v>4672013.6241718307</v>
      </c>
      <c r="N198" s="40">
        <f t="shared" ca="1" si="47"/>
        <v>988224.97478917486</v>
      </c>
      <c r="O198" s="40">
        <f t="shared" ca="1" si="48"/>
        <v>662011.51869268261</v>
      </c>
      <c r="P198" s="40">
        <f t="shared" ca="1" si="49"/>
        <v>348442.97093385103</v>
      </c>
      <c r="Q198" s="40">
        <f t="shared" ca="1" si="53"/>
        <v>6670693.0885875393</v>
      </c>
      <c r="S198" s="40">
        <f t="shared" ca="1" si="50"/>
        <v>7108.0664806985169</v>
      </c>
      <c r="T198" s="40">
        <f t="shared" ca="1" si="54"/>
        <v>92344.971980543734</v>
      </c>
      <c r="U198" s="40">
        <f t="shared" ca="1" si="55"/>
        <v>527224.37400039169</v>
      </c>
      <c r="V198" s="40">
        <f t="shared" ca="1" si="56"/>
        <v>6849474.4916540803</v>
      </c>
    </row>
    <row r="199" spans="5:22" x14ac:dyDescent="0.35">
      <c r="E199" s="4">
        <v>181</v>
      </c>
      <c r="F199" s="55">
        <f t="shared" ca="1" si="57"/>
        <v>0.10019344847526668</v>
      </c>
      <c r="G199" s="40">
        <f t="shared" ca="1" si="42"/>
        <v>63584.925991241427</v>
      </c>
      <c r="H199" s="40">
        <f t="shared" ca="1" si="43"/>
        <v>13968.727192343575</v>
      </c>
      <c r="I199" s="40">
        <f t="shared" ca="1" si="44"/>
        <v>9041.1430852576505</v>
      </c>
      <c r="J199" s="40">
        <f t="shared" ca="1" si="45"/>
        <v>4349.0959120655243</v>
      </c>
      <c r="K199" s="40">
        <f t="shared" ca="1" si="51"/>
        <v>90943.89218090818</v>
      </c>
      <c r="L199" s="55">
        <f t="shared" ca="1" si="52"/>
        <v>0.33984110585010452</v>
      </c>
      <c r="M199" s="40">
        <f t="shared" ca="1" si="46"/>
        <v>4692188.791811374</v>
      </c>
      <c r="N199" s="40">
        <f t="shared" ca="1" si="47"/>
        <v>1030808.8614715649</v>
      </c>
      <c r="O199" s="40">
        <f t="shared" ca="1" si="48"/>
        <v>667182.50573496649</v>
      </c>
      <c r="P199" s="40">
        <f t="shared" ca="1" si="49"/>
        <v>320937.37273386889</v>
      </c>
      <c r="Q199" s="40">
        <f t="shared" ca="1" si="53"/>
        <v>6711117.5317517733</v>
      </c>
      <c r="S199" s="40">
        <f t="shared" ca="1" si="50"/>
        <v>3451.2540114624535</v>
      </c>
      <c r="T199" s="40">
        <f t="shared" ca="1" si="54"/>
        <v>90046.050280305106</v>
      </c>
      <c r="U199" s="40">
        <f t="shared" ca="1" si="55"/>
        <v>254681.98850319994</v>
      </c>
      <c r="V199" s="40">
        <f t="shared" ca="1" si="56"/>
        <v>6644862.1475211047</v>
      </c>
    </row>
    <row r="200" spans="5:22" x14ac:dyDescent="0.35">
      <c r="E200" s="4">
        <v>182</v>
      </c>
      <c r="F200" s="55">
        <f t="shared" ca="1" si="57"/>
        <v>0.8930413254057874</v>
      </c>
      <c r="G200" s="40">
        <f t="shared" ca="1" si="42"/>
        <v>64459.640854551915</v>
      </c>
      <c r="H200" s="40">
        <f t="shared" ca="1" si="43"/>
        <v>14040.419629520648</v>
      </c>
      <c r="I200" s="40">
        <f t="shared" ca="1" si="44"/>
        <v>8851.7548694840843</v>
      </c>
      <c r="J200" s="40">
        <f t="shared" ca="1" si="45"/>
        <v>4745.2301543573885</v>
      </c>
      <c r="K200" s="40">
        <f t="shared" ca="1" si="51"/>
        <v>92097.045507914023</v>
      </c>
      <c r="L200" s="55">
        <f t="shared" ca="1" si="52"/>
        <v>0.93112943649367896</v>
      </c>
      <c r="M200" s="40">
        <f t="shared" ca="1" si="46"/>
        <v>4847354.2528057098</v>
      </c>
      <c r="N200" s="40">
        <f t="shared" ca="1" si="47"/>
        <v>1055837.2169013969</v>
      </c>
      <c r="O200" s="40">
        <f t="shared" ca="1" si="48"/>
        <v>665650.49141686829</v>
      </c>
      <c r="P200" s="40">
        <f t="shared" ca="1" si="49"/>
        <v>356840.51701696491</v>
      </c>
      <c r="Q200" s="40">
        <f t="shared" ca="1" si="53"/>
        <v>6925682.47814094</v>
      </c>
      <c r="S200" s="40">
        <f t="shared" ca="1" si="50"/>
        <v>4995.8521113348743</v>
      </c>
      <c r="T200" s="40">
        <f t="shared" ca="1" si="54"/>
        <v>92347.667464891507</v>
      </c>
      <c r="U200" s="40">
        <f t="shared" ca="1" si="55"/>
        <v>375687.24642618588</v>
      </c>
      <c r="V200" s="40">
        <f t="shared" ca="1" si="56"/>
        <v>6944529.2075501606</v>
      </c>
    </row>
    <row r="201" spans="5:22" x14ac:dyDescent="0.35">
      <c r="E201" s="4">
        <v>183</v>
      </c>
      <c r="F201" s="55">
        <f t="shared" ca="1" si="57"/>
        <v>0.14748688419272515</v>
      </c>
      <c r="G201" s="40">
        <f t="shared" ca="1" si="42"/>
        <v>62162.789582603189</v>
      </c>
      <c r="H201" s="40">
        <f t="shared" ca="1" si="43"/>
        <v>12945.730418453248</v>
      </c>
      <c r="I201" s="40">
        <f t="shared" ca="1" si="44"/>
        <v>9147.8756238750721</v>
      </c>
      <c r="J201" s="40">
        <f t="shared" ca="1" si="45"/>
        <v>4505.1120496373796</v>
      </c>
      <c r="K201" s="40">
        <f t="shared" ca="1" si="51"/>
        <v>88761.507674568871</v>
      </c>
      <c r="L201" s="55">
        <f t="shared" ca="1" si="52"/>
        <v>0.71335126869789522</v>
      </c>
      <c r="M201" s="40">
        <f t="shared" ca="1" si="46"/>
        <v>4632205.2635521619</v>
      </c>
      <c r="N201" s="40">
        <f t="shared" ca="1" si="47"/>
        <v>964681.29869237472</v>
      </c>
      <c r="O201" s="40">
        <f t="shared" ca="1" si="48"/>
        <v>681675.28998881357</v>
      </c>
      <c r="P201" s="40">
        <f t="shared" ca="1" si="49"/>
        <v>335708.93277709023</v>
      </c>
      <c r="Q201" s="40">
        <f t="shared" ca="1" si="53"/>
        <v>6614270.7850104403</v>
      </c>
      <c r="S201" s="40">
        <f t="shared" ca="1" si="50"/>
        <v>6002.3449455978116</v>
      </c>
      <c r="T201" s="40">
        <f t="shared" ca="1" si="54"/>
        <v>90258.740570529306</v>
      </c>
      <c r="U201" s="40">
        <f t="shared" ca="1" si="55"/>
        <v>447278.73438992386</v>
      </c>
      <c r="V201" s="40">
        <f t="shared" ca="1" si="56"/>
        <v>6725840.5866232738</v>
      </c>
    </row>
    <row r="202" spans="5:22" x14ac:dyDescent="0.35">
      <c r="E202" s="4">
        <v>184</v>
      </c>
      <c r="F202" s="55">
        <f t="shared" ca="1" si="57"/>
        <v>0.64520311889397519</v>
      </c>
      <c r="G202" s="40">
        <f t="shared" ca="1" si="42"/>
        <v>65659.176669299268</v>
      </c>
      <c r="H202" s="40">
        <f t="shared" ca="1" si="43"/>
        <v>13397.858136791378</v>
      </c>
      <c r="I202" s="40">
        <f t="shared" ca="1" si="44"/>
        <v>8579.5531802875794</v>
      </c>
      <c r="J202" s="40">
        <f t="shared" ca="1" si="45"/>
        <v>4780.6868042353944</v>
      </c>
      <c r="K202" s="40">
        <f t="shared" ca="1" si="51"/>
        <v>92417.274790613606</v>
      </c>
      <c r="L202" s="55">
        <f t="shared" ca="1" si="52"/>
        <v>0.92883787999329037</v>
      </c>
      <c r="M202" s="40">
        <f t="shared" ca="1" si="46"/>
        <v>4936728.8707863903</v>
      </c>
      <c r="N202" s="40">
        <f t="shared" ca="1" si="47"/>
        <v>1007347.2806966318</v>
      </c>
      <c r="O202" s="40">
        <f t="shared" ca="1" si="48"/>
        <v>645072.47931083303</v>
      </c>
      <c r="P202" s="40">
        <f t="shared" ca="1" si="49"/>
        <v>359446.39829289331</v>
      </c>
      <c r="Q202" s="40">
        <f t="shared" ca="1" si="53"/>
        <v>6948595.0290867481</v>
      </c>
      <c r="S202" s="40">
        <f t="shared" ca="1" si="50"/>
        <v>3917.0945323298438</v>
      </c>
      <c r="T202" s="40">
        <f t="shared" ca="1" si="54"/>
        <v>91553.682518708054</v>
      </c>
      <c r="U202" s="40">
        <f t="shared" ca="1" si="55"/>
        <v>294515.32365001598</v>
      </c>
      <c r="V202" s="40">
        <f t="shared" ca="1" si="56"/>
        <v>6883663.9544438701</v>
      </c>
    </row>
    <row r="203" spans="5:22" x14ac:dyDescent="0.35">
      <c r="E203" s="4">
        <v>185</v>
      </c>
      <c r="F203" s="55">
        <f t="shared" ca="1" si="57"/>
        <v>0.8728353308201261</v>
      </c>
      <c r="G203" s="40">
        <f t="shared" ca="1" si="42"/>
        <v>65634.098470532757</v>
      </c>
      <c r="H203" s="40">
        <f t="shared" ca="1" si="43"/>
        <v>14112.249160194531</v>
      </c>
      <c r="I203" s="40">
        <f t="shared" ca="1" si="44"/>
        <v>9494.790587935644</v>
      </c>
      <c r="J203" s="40">
        <f t="shared" ca="1" si="45"/>
        <v>4611.7603470597842</v>
      </c>
      <c r="K203" s="40">
        <f t="shared" ca="1" si="51"/>
        <v>93852.898565722717</v>
      </c>
      <c r="L203" s="55">
        <f t="shared" ca="1" si="52"/>
        <v>0.31050268215180699</v>
      </c>
      <c r="M203" s="40">
        <f t="shared" ca="1" si="46"/>
        <v>4839440.354525906</v>
      </c>
      <c r="N203" s="40">
        <f t="shared" ca="1" si="47"/>
        <v>1040547.3628868659</v>
      </c>
      <c r="O203" s="40">
        <f t="shared" ca="1" si="48"/>
        <v>700085.37939556059</v>
      </c>
      <c r="P203" s="40">
        <f t="shared" ca="1" si="49"/>
        <v>340041.83266086318</v>
      </c>
      <c r="Q203" s="40">
        <f t="shared" ca="1" si="53"/>
        <v>6920114.9294691952</v>
      </c>
      <c r="S203" s="40">
        <f t="shared" ca="1" si="50"/>
        <v>3012.6071609732335</v>
      </c>
      <c r="T203" s="40">
        <f t="shared" ca="1" si="54"/>
        <v>92253.745379636166</v>
      </c>
      <c r="U203" s="40">
        <f t="shared" ca="1" si="55"/>
        <v>222130.46277603949</v>
      </c>
      <c r="V203" s="40">
        <f t="shared" ca="1" si="56"/>
        <v>6802203.5595843717</v>
      </c>
    </row>
    <row r="204" spans="5:22" x14ac:dyDescent="0.35">
      <c r="E204" s="4">
        <v>186</v>
      </c>
      <c r="F204" s="55">
        <f t="shared" ca="1" si="57"/>
        <v>0.57302644254504786</v>
      </c>
      <c r="G204" s="40">
        <f t="shared" ca="1" si="42"/>
        <v>63056.236305160041</v>
      </c>
      <c r="H204" s="40">
        <f t="shared" ca="1" si="43"/>
        <v>13674.761881115197</v>
      </c>
      <c r="I204" s="40">
        <f t="shared" ca="1" si="44"/>
        <v>9068.125957322025</v>
      </c>
      <c r="J204" s="40">
        <f t="shared" ca="1" si="45"/>
        <v>4608.7025433810049</v>
      </c>
      <c r="K204" s="40">
        <f t="shared" ca="1" si="51"/>
        <v>90407.826686978267</v>
      </c>
      <c r="L204" s="55">
        <f t="shared" ca="1" si="52"/>
        <v>0.76870622864920524</v>
      </c>
      <c r="M204" s="40">
        <f t="shared" ca="1" si="46"/>
        <v>4706790.7157713221</v>
      </c>
      <c r="N204" s="40">
        <f t="shared" ca="1" si="47"/>
        <v>1020743.4828638752</v>
      </c>
      <c r="O204" s="40">
        <f t="shared" ca="1" si="48"/>
        <v>676884.21584203385</v>
      </c>
      <c r="P204" s="40">
        <f t="shared" ca="1" si="49"/>
        <v>344013.52846304071</v>
      </c>
      <c r="Q204" s="40">
        <f t="shared" ca="1" si="53"/>
        <v>6748431.9429402715</v>
      </c>
      <c r="S204" s="40">
        <f t="shared" ca="1" si="50"/>
        <v>5582.7867515127145</v>
      </c>
      <c r="T204" s="40">
        <f t="shared" ca="1" si="54"/>
        <v>91381.910895109977</v>
      </c>
      <c r="U204" s="40">
        <f t="shared" ca="1" si="55"/>
        <v>416723.39470094373</v>
      </c>
      <c r="V204" s="40">
        <f t="shared" ca="1" si="56"/>
        <v>6821141.8091781745</v>
      </c>
    </row>
    <row r="205" spans="5:22" x14ac:dyDescent="0.35">
      <c r="E205" s="4">
        <v>187</v>
      </c>
      <c r="F205" s="55">
        <f t="shared" ca="1" si="57"/>
        <v>0.54593744731209615</v>
      </c>
      <c r="G205" s="40">
        <f t="shared" ca="1" si="42"/>
        <v>63336.157541587701</v>
      </c>
      <c r="H205" s="40">
        <f t="shared" ca="1" si="43"/>
        <v>13795.748255595176</v>
      </c>
      <c r="I205" s="40">
        <f t="shared" ca="1" si="44"/>
        <v>9155.3983417996387</v>
      </c>
      <c r="J205" s="40">
        <f t="shared" ca="1" si="45"/>
        <v>4635.6394317238319</v>
      </c>
      <c r="K205" s="40">
        <f t="shared" ca="1" si="51"/>
        <v>90922.943570706339</v>
      </c>
      <c r="L205" s="55">
        <f t="shared" ca="1" si="52"/>
        <v>0.61563125011134445</v>
      </c>
      <c r="M205" s="40">
        <f t="shared" ca="1" si="46"/>
        <v>4707008.5622597691</v>
      </c>
      <c r="N205" s="40">
        <f t="shared" ca="1" si="47"/>
        <v>1025270.6776414106</v>
      </c>
      <c r="O205" s="40">
        <f t="shared" ca="1" si="48"/>
        <v>680409.7384255291</v>
      </c>
      <c r="P205" s="40">
        <f t="shared" ca="1" si="49"/>
        <v>344510.86620380578</v>
      </c>
      <c r="Q205" s="40">
        <f t="shared" ca="1" si="53"/>
        <v>6757199.8445305135</v>
      </c>
      <c r="S205" s="40">
        <f t="shared" ca="1" si="50"/>
        <v>5031.9602391277804</v>
      </c>
      <c r="T205" s="40">
        <f t="shared" ca="1" si="54"/>
        <v>91319.264378110296</v>
      </c>
      <c r="U205" s="40">
        <f t="shared" ca="1" si="55"/>
        <v>373964.58594717953</v>
      </c>
      <c r="V205" s="40">
        <f t="shared" ca="1" si="56"/>
        <v>6786653.5642738873</v>
      </c>
    </row>
    <row r="206" spans="5:22" x14ac:dyDescent="0.35">
      <c r="E206" s="4">
        <v>188</v>
      </c>
      <c r="F206" s="55">
        <f t="shared" ca="1" si="57"/>
        <v>0.49013371793942617</v>
      </c>
      <c r="G206" s="40">
        <f t="shared" ca="1" si="42"/>
        <v>63864.7077177834</v>
      </c>
      <c r="H206" s="40">
        <f t="shared" ca="1" si="43"/>
        <v>13866.776867400073</v>
      </c>
      <c r="I206" s="40">
        <f t="shared" ca="1" si="44"/>
        <v>9265.8705142313174</v>
      </c>
      <c r="J206" s="40">
        <f t="shared" ca="1" si="45"/>
        <v>4538.6464793131108</v>
      </c>
      <c r="K206" s="40">
        <f t="shared" ca="1" si="51"/>
        <v>91536.001578727897</v>
      </c>
      <c r="L206" s="55">
        <f t="shared" ca="1" si="52"/>
        <v>0.1261281702604824</v>
      </c>
      <c r="M206" s="40">
        <f t="shared" ca="1" si="46"/>
        <v>4678194.5398779092</v>
      </c>
      <c r="N206" s="40">
        <f t="shared" ca="1" si="47"/>
        <v>1015764.1386764318</v>
      </c>
      <c r="O206" s="40">
        <f t="shared" ca="1" si="48"/>
        <v>678740.20559906762</v>
      </c>
      <c r="P206" s="40">
        <f t="shared" ca="1" si="49"/>
        <v>332463.29524884623</v>
      </c>
      <c r="Q206" s="40">
        <f t="shared" ca="1" si="53"/>
        <v>6705162.1794022555</v>
      </c>
      <c r="S206" s="40">
        <f t="shared" ca="1" si="50"/>
        <v>4194.0843735607541</v>
      </c>
      <c r="T206" s="40">
        <f t="shared" ca="1" si="54"/>
        <v>91191.439472975529</v>
      </c>
      <c r="U206" s="40">
        <f t="shared" ca="1" si="55"/>
        <v>307223.55612872716</v>
      </c>
      <c r="V206" s="40">
        <f t="shared" ca="1" si="56"/>
        <v>6679922.4402821362</v>
      </c>
    </row>
    <row r="207" spans="5:22" x14ac:dyDescent="0.35">
      <c r="E207" s="4">
        <v>189</v>
      </c>
      <c r="F207" s="55">
        <f t="shared" ca="1" si="57"/>
        <v>0.69243939445427072</v>
      </c>
      <c r="G207" s="40">
        <f t="shared" ca="1" si="42"/>
        <v>63275.629363809108</v>
      </c>
      <c r="H207" s="40">
        <f t="shared" ca="1" si="43"/>
        <v>14137.026098741331</v>
      </c>
      <c r="I207" s="40">
        <f t="shared" ca="1" si="44"/>
        <v>9085.8714730311967</v>
      </c>
      <c r="J207" s="40">
        <f t="shared" ca="1" si="45"/>
        <v>4622.6748067183908</v>
      </c>
      <c r="K207" s="40">
        <f t="shared" ca="1" si="51"/>
        <v>91121.201742300022</v>
      </c>
      <c r="L207" s="55">
        <f t="shared" ca="1" si="52"/>
        <v>0.15743403575422954</v>
      </c>
      <c r="M207" s="40">
        <f t="shared" ca="1" si="46"/>
        <v>4641599.6559728635</v>
      </c>
      <c r="N207" s="40">
        <f t="shared" ca="1" si="47"/>
        <v>1037025.0938021964</v>
      </c>
      <c r="O207" s="40">
        <f t="shared" ca="1" si="48"/>
        <v>666496.37984567182</v>
      </c>
      <c r="P207" s="40">
        <f t="shared" ca="1" si="49"/>
        <v>339097.46940914262</v>
      </c>
      <c r="Q207" s="40">
        <f t="shared" ca="1" si="53"/>
        <v>6684218.5990298735</v>
      </c>
      <c r="S207" s="40">
        <f t="shared" ca="1" si="50"/>
        <v>5174.075889016638</v>
      </c>
      <c r="T207" s="40">
        <f t="shared" ca="1" si="54"/>
        <v>91672.60282459826</v>
      </c>
      <c r="U207" s="40">
        <f t="shared" ca="1" si="55"/>
        <v>379545.63404426933</v>
      </c>
      <c r="V207" s="40">
        <f t="shared" ca="1" si="56"/>
        <v>6724666.763665</v>
      </c>
    </row>
    <row r="208" spans="5:22" x14ac:dyDescent="0.35">
      <c r="E208" s="4">
        <v>190</v>
      </c>
      <c r="F208" s="55">
        <f t="shared" ca="1" si="57"/>
        <v>0.34151639259453559</v>
      </c>
      <c r="G208" s="40">
        <f t="shared" ca="1" si="42"/>
        <v>62707.718334167272</v>
      </c>
      <c r="H208" s="40">
        <f t="shared" ca="1" si="43"/>
        <v>12781.547575180555</v>
      </c>
      <c r="I208" s="40">
        <f t="shared" ca="1" si="44"/>
        <v>8893.6560534262153</v>
      </c>
      <c r="J208" s="40">
        <f t="shared" ca="1" si="45"/>
        <v>4595.1467641209847</v>
      </c>
      <c r="K208" s="40">
        <f t="shared" ca="1" si="51"/>
        <v>88978.068726895028</v>
      </c>
      <c r="L208" s="55">
        <f t="shared" ca="1" si="52"/>
        <v>0.85559438578767089</v>
      </c>
      <c r="M208" s="40">
        <f t="shared" ca="1" si="46"/>
        <v>4695930.3959531495</v>
      </c>
      <c r="N208" s="40">
        <f t="shared" ca="1" si="47"/>
        <v>957159.01263956737</v>
      </c>
      <c r="O208" s="40">
        <f t="shared" ca="1" si="48"/>
        <v>666010.35569302691</v>
      </c>
      <c r="P208" s="40">
        <f t="shared" ca="1" si="49"/>
        <v>344112.1752909341</v>
      </c>
      <c r="Q208" s="40">
        <f t="shared" ca="1" si="53"/>
        <v>6663211.939576677</v>
      </c>
      <c r="S208" s="40">
        <f t="shared" ca="1" si="50"/>
        <v>6458.625610848012</v>
      </c>
      <c r="T208" s="40">
        <f t="shared" ca="1" si="54"/>
        <v>90841.547573622054</v>
      </c>
      <c r="U208" s="40">
        <f t="shared" ca="1" si="55"/>
        <v>483660.65817351372</v>
      </c>
      <c r="V208" s="40">
        <f t="shared" ca="1" si="56"/>
        <v>6802760.4224592568</v>
      </c>
    </row>
    <row r="209" spans="5:22" x14ac:dyDescent="0.35">
      <c r="E209" s="4">
        <v>191</v>
      </c>
      <c r="F209" s="55">
        <f t="shared" ca="1" si="57"/>
        <v>0.37216506444826003</v>
      </c>
      <c r="G209" s="40">
        <f t="shared" ca="1" si="42"/>
        <v>65101.521020790286</v>
      </c>
      <c r="H209" s="40">
        <f t="shared" ca="1" si="43"/>
        <v>13787.753095489255</v>
      </c>
      <c r="I209" s="40">
        <f t="shared" ca="1" si="44"/>
        <v>9232.387090389806</v>
      </c>
      <c r="J209" s="40">
        <f t="shared" ca="1" si="45"/>
        <v>4548.1117438077326</v>
      </c>
      <c r="K209" s="40">
        <f t="shared" ca="1" si="51"/>
        <v>92669.772950477083</v>
      </c>
      <c r="L209" s="55">
        <f t="shared" ca="1" si="52"/>
        <v>6.8607248943668653E-2</v>
      </c>
      <c r="M209" s="40">
        <f t="shared" ca="1" si="46"/>
        <v>4752325.9422175512</v>
      </c>
      <c r="N209" s="40">
        <f t="shared" ca="1" si="47"/>
        <v>1006487.9544006162</v>
      </c>
      <c r="O209" s="40">
        <f t="shared" ca="1" si="48"/>
        <v>673952.19021445338</v>
      </c>
      <c r="P209" s="40">
        <f t="shared" ca="1" si="49"/>
        <v>332006.21259370097</v>
      </c>
      <c r="Q209" s="40">
        <f t="shared" ca="1" si="53"/>
        <v>6764772.2994263209</v>
      </c>
      <c r="S209" s="40">
        <f t="shared" ca="1" si="50"/>
        <v>2794.8675529927441</v>
      </c>
      <c r="T209" s="40">
        <f t="shared" ca="1" si="54"/>
        <v>90916.528759662091</v>
      </c>
      <c r="U209" s="40">
        <f t="shared" ca="1" si="55"/>
        <v>204021.67827857411</v>
      </c>
      <c r="V209" s="40">
        <f t="shared" ca="1" si="56"/>
        <v>6636787.765111194</v>
      </c>
    </row>
    <row r="210" spans="5:22" x14ac:dyDescent="0.35">
      <c r="E210" s="4">
        <v>192</v>
      </c>
      <c r="F210" s="55">
        <f t="shared" ca="1" si="57"/>
        <v>0.41813369023460345</v>
      </c>
      <c r="G210" s="40">
        <f t="shared" ca="1" si="42"/>
        <v>62310.612641582025</v>
      </c>
      <c r="H210" s="40">
        <f t="shared" ca="1" si="43"/>
        <v>13570.851162407105</v>
      </c>
      <c r="I210" s="40">
        <f t="shared" ca="1" si="44"/>
        <v>9498.3310288624343</v>
      </c>
      <c r="J210" s="40">
        <f t="shared" ca="1" si="45"/>
        <v>4503.6414020988868</v>
      </c>
      <c r="K210" s="40">
        <f t="shared" ca="1" si="51"/>
        <v>89883.436234950452</v>
      </c>
      <c r="L210" s="55">
        <f t="shared" ca="1" si="52"/>
        <v>0.84120708490660956</v>
      </c>
      <c r="M210" s="40">
        <f t="shared" ca="1" si="46"/>
        <v>4663362.3000660269</v>
      </c>
      <c r="N210" s="40">
        <f t="shared" ca="1" si="47"/>
        <v>1015650.352446442</v>
      </c>
      <c r="O210" s="40">
        <f t="shared" ca="1" si="48"/>
        <v>710860.58948464599</v>
      </c>
      <c r="P210" s="40">
        <f t="shared" ca="1" si="49"/>
        <v>337055.12812674569</v>
      </c>
      <c r="Q210" s="40">
        <f t="shared" ca="1" si="53"/>
        <v>6726928.3701238604</v>
      </c>
      <c r="S210" s="40">
        <f t="shared" ca="1" si="50"/>
        <v>5645.6929508734447</v>
      </c>
      <c r="T210" s="40">
        <f t="shared" ca="1" si="54"/>
        <v>91025.48778372501</v>
      </c>
      <c r="U210" s="40">
        <f t="shared" ca="1" si="55"/>
        <v>422526.92677398288</v>
      </c>
      <c r="V210" s="40">
        <f t="shared" ca="1" si="56"/>
        <v>6812400.1687710974</v>
      </c>
    </row>
    <row r="211" spans="5:22" x14ac:dyDescent="0.35">
      <c r="E211" s="4">
        <v>193</v>
      </c>
      <c r="F211" s="55">
        <f t="shared" ca="1" si="57"/>
        <v>0.50129597631497846</v>
      </c>
      <c r="G211" s="40">
        <f t="shared" ref="G211:G274" ca="1" si="58">NORMINV($F211,$C$6,$C$6*$D$6/2)*NORMINV(RAND(),D$9,D$9*$D$14/2)</f>
        <v>65925.463429229581</v>
      </c>
      <c r="H211" s="40">
        <f t="shared" ref="H211:H274" ca="1" si="59">NORMINV($F211,$C$6,$C$6*$D$6/2)*NORMINV(RAND(),D$10,D$10*$D$14/2)</f>
        <v>13827.277648281135</v>
      </c>
      <c r="I211" s="40">
        <f t="shared" ref="I211:I274" ca="1" si="60">NORMINV($F211,$C$6,$C$6*$D$6/2)*NORMINV(RAND(),D$11,D$11*$D$14/2)</f>
        <v>8986.9450353812281</v>
      </c>
      <c r="J211" s="40">
        <f t="shared" ref="J211:J274" ca="1" si="61">NORMINV($F211,$C$6,$C$6*$D$6/2)*NORMINV(RAND(),D$12,D$12*$D$14/2)</f>
        <v>4466.715041890363</v>
      </c>
      <c r="K211" s="40">
        <f t="shared" ca="1" si="51"/>
        <v>93206.401154782303</v>
      </c>
      <c r="L211" s="55">
        <f t="shared" ca="1" si="52"/>
        <v>0.40413580625768375</v>
      </c>
      <c r="M211" s="40">
        <f t="shared" ref="M211:M274" ca="1" si="62">G211*NORMINV($L211,$C$17,$C$17*$C$20/2)</f>
        <v>4873222.8901941897</v>
      </c>
      <c r="N211" s="40">
        <f t="shared" ref="N211:N274" ca="1" si="63">H211*NORMINV($L211,$C$17,$C$17*$C$20/2)</f>
        <v>1022115.0135259894</v>
      </c>
      <c r="O211" s="40">
        <f t="shared" ref="O211:O274" ca="1" si="64">I211*NORMINV($L211,$C$17,$C$17*$C$20/2)</f>
        <v>664316.69921214588</v>
      </c>
      <c r="P211" s="40">
        <f t="shared" ref="P211:P274" ca="1" si="65">J211*NORMINV($L211,$C$17,$C$17*$C$20/2)</f>
        <v>330180.4318672985</v>
      </c>
      <c r="Q211" s="40">
        <f t="shared" ca="1" si="53"/>
        <v>6889835.0347996242</v>
      </c>
      <c r="S211" s="40">
        <f t="shared" ref="S211:S274" ca="1" si="66">NORMINV($F211,$C$6,$C$6*$D$6/2)-G211-H211-I211</f>
        <v>2477.2770072714302</v>
      </c>
      <c r="T211" s="40">
        <f t="shared" ca="1" si="54"/>
        <v>91216.963120163375</v>
      </c>
      <c r="U211" s="40">
        <f t="shared" ca="1" si="55"/>
        <v>183120.79110594993</v>
      </c>
      <c r="V211" s="40">
        <f t="shared" ca="1" si="56"/>
        <v>6742775.3940382758</v>
      </c>
    </row>
    <row r="212" spans="5:22" x14ac:dyDescent="0.35">
      <c r="E212" s="4">
        <v>194</v>
      </c>
      <c r="F212" s="55">
        <f t="shared" ca="1" si="57"/>
        <v>9.3600821814495472E-2</v>
      </c>
      <c r="G212" s="40">
        <f t="shared" ca="1" si="58"/>
        <v>64453.943607907742</v>
      </c>
      <c r="H212" s="40">
        <f t="shared" ca="1" si="59"/>
        <v>13185.525607006128</v>
      </c>
      <c r="I212" s="40">
        <f t="shared" ca="1" si="60"/>
        <v>8713.2128665464588</v>
      </c>
      <c r="J212" s="40">
        <f t="shared" ca="1" si="61"/>
        <v>4426.8830813075265</v>
      </c>
      <c r="K212" s="40">
        <f t="shared" ref="K212:K275" ca="1" si="67">SUM(G212:J212)</f>
        <v>90779.56516276786</v>
      </c>
      <c r="L212" s="55">
        <f t="shared" ref="L212:L275" ca="1" si="68">RAND()</f>
        <v>6.6125199380299149E-3</v>
      </c>
      <c r="M212" s="40">
        <f t="shared" ca="1" si="62"/>
        <v>4657703.6826981297</v>
      </c>
      <c r="N212" s="40">
        <f t="shared" ca="1" si="63"/>
        <v>952839.62067028775</v>
      </c>
      <c r="O212" s="40">
        <f t="shared" ca="1" si="64"/>
        <v>629652.14205554116</v>
      </c>
      <c r="P212" s="40">
        <f t="shared" ca="1" si="65"/>
        <v>319904.54697562347</v>
      </c>
      <c r="Q212" s="40">
        <f t="shared" ref="Q212:Q275" ca="1" si="69">SUM(M212:P212)</f>
        <v>6560099.9923995826</v>
      </c>
      <c r="S212" s="40">
        <f t="shared" ca="1" si="66"/>
        <v>3658.2940103922865</v>
      </c>
      <c r="T212" s="40">
        <f t="shared" ref="T212:T275" ca="1" si="70">SUM(G212:I212)+S212</f>
        <v>90010.976091852615</v>
      </c>
      <c r="U212" s="40">
        <f t="shared" ref="U212:U275" ca="1" si="71">S212*NORMINV($L212,$C$17,$C$17*$C$20/2)</f>
        <v>264363.17982731079</v>
      </c>
      <c r="V212" s="40">
        <f t="shared" ref="V212:V275" ca="1" si="72">SUM(M212:O212)+U212</f>
        <v>6504558.6252512699</v>
      </c>
    </row>
    <row r="213" spans="5:22" x14ac:dyDescent="0.35">
      <c r="E213" s="4">
        <v>195</v>
      </c>
      <c r="F213" s="55">
        <f t="shared" ref="F213:F276" ca="1" si="73">RAND()</f>
        <v>4.8141041022002229E-2</v>
      </c>
      <c r="G213" s="40">
        <f t="shared" ca="1" si="58"/>
        <v>65340.986345914025</v>
      </c>
      <c r="H213" s="40">
        <f t="shared" ca="1" si="59"/>
        <v>13223.664829348116</v>
      </c>
      <c r="I213" s="40">
        <f t="shared" ca="1" si="60"/>
        <v>9071.1676483937554</v>
      </c>
      <c r="J213" s="40">
        <f t="shared" ca="1" si="61"/>
        <v>4339.8351242438348</v>
      </c>
      <c r="K213" s="40">
        <f t="shared" ca="1" si="67"/>
        <v>91975.653947899729</v>
      </c>
      <c r="L213" s="55">
        <f t="shared" ca="1" si="68"/>
        <v>0.90008343765515142</v>
      </c>
      <c r="M213" s="40">
        <f t="shared" ca="1" si="62"/>
        <v>4903839.8565145331</v>
      </c>
      <c r="N213" s="40">
        <f t="shared" ca="1" si="63"/>
        <v>992435.80891248374</v>
      </c>
      <c r="O213" s="40">
        <f t="shared" ca="1" si="64"/>
        <v>680790.96975707356</v>
      </c>
      <c r="P213" s="40">
        <f t="shared" ca="1" si="65"/>
        <v>325704.54844839417</v>
      </c>
      <c r="Q213" s="40">
        <f t="shared" ca="1" si="69"/>
        <v>6902771.1836324846</v>
      </c>
      <c r="S213" s="40">
        <f t="shared" ca="1" si="66"/>
        <v>2061.1540252095547</v>
      </c>
      <c r="T213" s="40">
        <f t="shared" ca="1" si="70"/>
        <v>89696.972848865451</v>
      </c>
      <c r="U213" s="40">
        <f t="shared" ca="1" si="71"/>
        <v>154689.57272436449</v>
      </c>
      <c r="V213" s="40">
        <f t="shared" ca="1" si="72"/>
        <v>6731756.2079084553</v>
      </c>
    </row>
    <row r="214" spans="5:22" x14ac:dyDescent="0.35">
      <c r="E214" s="4">
        <v>196</v>
      </c>
      <c r="F214" s="55">
        <f t="shared" ca="1" si="73"/>
        <v>0.41372175334459627</v>
      </c>
      <c r="G214" s="40">
        <f t="shared" ca="1" si="58"/>
        <v>63758.618835673704</v>
      </c>
      <c r="H214" s="40">
        <f t="shared" ca="1" si="59"/>
        <v>13530.376399966664</v>
      </c>
      <c r="I214" s="40">
        <f t="shared" ca="1" si="60"/>
        <v>9361.4360554935683</v>
      </c>
      <c r="J214" s="40">
        <f t="shared" ca="1" si="61"/>
        <v>4493.7305696646063</v>
      </c>
      <c r="K214" s="40">
        <f t="shared" ca="1" si="67"/>
        <v>91144.161860798544</v>
      </c>
      <c r="L214" s="55">
        <f t="shared" ca="1" si="68"/>
        <v>0.34682961072496976</v>
      </c>
      <c r="M214" s="40">
        <f t="shared" ca="1" si="62"/>
        <v>4705904.0748567963</v>
      </c>
      <c r="N214" s="40">
        <f t="shared" ca="1" si="63"/>
        <v>998651.70541184547</v>
      </c>
      <c r="O214" s="40">
        <f t="shared" ca="1" si="64"/>
        <v>690950.03757217166</v>
      </c>
      <c r="P214" s="40">
        <f t="shared" ca="1" si="65"/>
        <v>331673.82520621963</v>
      </c>
      <c r="Q214" s="40">
        <f t="shared" ca="1" si="69"/>
        <v>6727179.6430470329</v>
      </c>
      <c r="S214" s="40">
        <f t="shared" ca="1" si="66"/>
        <v>4364.7390411934903</v>
      </c>
      <c r="T214" s="40">
        <f t="shared" ca="1" si="70"/>
        <v>91015.170332327427</v>
      </c>
      <c r="U214" s="40">
        <f t="shared" ca="1" si="71"/>
        <v>322153.20241765643</v>
      </c>
      <c r="V214" s="40">
        <f t="shared" ca="1" si="72"/>
        <v>6717659.0202584704</v>
      </c>
    </row>
    <row r="215" spans="5:22" x14ac:dyDescent="0.35">
      <c r="E215" s="4">
        <v>197</v>
      </c>
      <c r="F215" s="55">
        <f t="shared" ca="1" si="73"/>
        <v>0.88982753700683948</v>
      </c>
      <c r="G215" s="40">
        <f t="shared" ca="1" si="58"/>
        <v>65472.988829686881</v>
      </c>
      <c r="H215" s="40">
        <f t="shared" ca="1" si="59"/>
        <v>13906.345926798089</v>
      </c>
      <c r="I215" s="40">
        <f t="shared" ca="1" si="60"/>
        <v>8960.4994203290589</v>
      </c>
      <c r="J215" s="40">
        <f t="shared" ca="1" si="61"/>
        <v>4733.4295280119541</v>
      </c>
      <c r="K215" s="40">
        <f t="shared" ca="1" si="67"/>
        <v>93073.263704825978</v>
      </c>
      <c r="L215" s="55">
        <f t="shared" ca="1" si="68"/>
        <v>0.70354407254527584</v>
      </c>
      <c r="M215" s="40">
        <f t="shared" ca="1" si="62"/>
        <v>4877485.8765588105</v>
      </c>
      <c r="N215" s="40">
        <f t="shared" ca="1" si="63"/>
        <v>1035969.2915339175</v>
      </c>
      <c r="O215" s="40">
        <f t="shared" ca="1" si="64"/>
        <v>667522.74717832531</v>
      </c>
      <c r="P215" s="40">
        <f t="shared" ca="1" si="65"/>
        <v>352622.29635828821</v>
      </c>
      <c r="Q215" s="40">
        <f t="shared" ca="1" si="69"/>
        <v>6933600.2116293414</v>
      </c>
      <c r="S215" s="40">
        <f t="shared" ca="1" si="66"/>
        <v>3992.0950535478569</v>
      </c>
      <c r="T215" s="40">
        <f t="shared" ca="1" si="70"/>
        <v>92331.929230361886</v>
      </c>
      <c r="U215" s="40">
        <f t="shared" ca="1" si="71"/>
        <v>297395.72898085276</v>
      </c>
      <c r="V215" s="40">
        <f t="shared" ca="1" si="72"/>
        <v>6878373.6442519054</v>
      </c>
    </row>
    <row r="216" spans="5:22" x14ac:dyDescent="0.35">
      <c r="E216" s="4">
        <v>198</v>
      </c>
      <c r="F216" s="55">
        <f t="shared" ca="1" si="73"/>
        <v>0.83005135725545998</v>
      </c>
      <c r="G216" s="40">
        <f t="shared" ca="1" si="58"/>
        <v>66185.18788734742</v>
      </c>
      <c r="H216" s="40">
        <f t="shared" ca="1" si="59"/>
        <v>13719.829804172983</v>
      </c>
      <c r="I216" s="40">
        <f t="shared" ca="1" si="60"/>
        <v>8873.4983081112932</v>
      </c>
      <c r="J216" s="40">
        <f t="shared" ca="1" si="61"/>
        <v>4783.2851387322989</v>
      </c>
      <c r="K216" s="40">
        <f t="shared" ca="1" si="67"/>
        <v>93561.801138363997</v>
      </c>
      <c r="L216" s="55">
        <f t="shared" ca="1" si="68"/>
        <v>0.79138514703856411</v>
      </c>
      <c r="M216" s="40">
        <f t="shared" ca="1" si="62"/>
        <v>4944108.0899003064</v>
      </c>
      <c r="N216" s="40">
        <f t="shared" ca="1" si="63"/>
        <v>1024886.7411591114</v>
      </c>
      <c r="O216" s="40">
        <f t="shared" ca="1" si="64"/>
        <v>662860.31922312675</v>
      </c>
      <c r="P216" s="40">
        <f t="shared" ca="1" si="65"/>
        <v>357316.78802451887</v>
      </c>
      <c r="Q216" s="40">
        <f t="shared" ca="1" si="69"/>
        <v>6989171.9383070627</v>
      </c>
      <c r="S216" s="40">
        <f t="shared" ca="1" si="66"/>
        <v>3306.0014312572148</v>
      </c>
      <c r="T216" s="40">
        <f t="shared" ca="1" si="70"/>
        <v>92084.517430888911</v>
      </c>
      <c r="U216" s="40">
        <f t="shared" ca="1" si="71"/>
        <v>246962.03098073392</v>
      </c>
      <c r="V216" s="40">
        <f t="shared" ca="1" si="72"/>
        <v>6878817.1812632782</v>
      </c>
    </row>
    <row r="217" spans="5:22" x14ac:dyDescent="0.35">
      <c r="E217" s="4">
        <v>199</v>
      </c>
      <c r="F217" s="55">
        <f t="shared" ca="1" si="73"/>
        <v>0.94622121625281275</v>
      </c>
      <c r="G217" s="40">
        <f t="shared" ca="1" si="58"/>
        <v>68796.207195136551</v>
      </c>
      <c r="H217" s="40">
        <f t="shared" ca="1" si="59"/>
        <v>13090.500094604889</v>
      </c>
      <c r="I217" s="40">
        <f t="shared" ca="1" si="60"/>
        <v>9563.7764210743298</v>
      </c>
      <c r="J217" s="40">
        <f t="shared" ca="1" si="61"/>
        <v>4685.1833100980766</v>
      </c>
      <c r="K217" s="40">
        <f t="shared" ca="1" si="67"/>
        <v>96135.667020913839</v>
      </c>
      <c r="L217" s="55">
        <f t="shared" ca="1" si="68"/>
        <v>0.43362580873432044</v>
      </c>
      <c r="M217" s="40">
        <f t="shared" ca="1" si="62"/>
        <v>5089277.9558019675</v>
      </c>
      <c r="N217" s="40">
        <f t="shared" ca="1" si="63"/>
        <v>968384.68686113728</v>
      </c>
      <c r="O217" s="40">
        <f t="shared" ca="1" si="64"/>
        <v>707491.27747602144</v>
      </c>
      <c r="P217" s="40">
        <f t="shared" ca="1" si="65"/>
        <v>346591.78334265883</v>
      </c>
      <c r="Q217" s="40">
        <f t="shared" ca="1" si="69"/>
        <v>7111745.7034817841</v>
      </c>
      <c r="S217" s="40">
        <f t="shared" ca="1" si="66"/>
        <v>1231.3947771275525</v>
      </c>
      <c r="T217" s="40">
        <f t="shared" ca="1" si="70"/>
        <v>92681.878487943322</v>
      </c>
      <c r="U217" s="40">
        <f t="shared" ca="1" si="71"/>
        <v>91093.834233465706</v>
      </c>
      <c r="V217" s="40">
        <f t="shared" ca="1" si="72"/>
        <v>6856247.7543725912</v>
      </c>
    </row>
    <row r="218" spans="5:22" x14ac:dyDescent="0.35">
      <c r="E218" s="4">
        <v>200</v>
      </c>
      <c r="F218" s="55">
        <f t="shared" ca="1" si="73"/>
        <v>0.34490894536182215</v>
      </c>
      <c r="G218" s="40">
        <f t="shared" ca="1" si="58"/>
        <v>63647.540124847437</v>
      </c>
      <c r="H218" s="40">
        <f t="shared" ca="1" si="59"/>
        <v>13711.484101557979</v>
      </c>
      <c r="I218" s="40">
        <f t="shared" ca="1" si="60"/>
        <v>9131.5861666486071</v>
      </c>
      <c r="J218" s="40">
        <f t="shared" ca="1" si="61"/>
        <v>4694.5634650383445</v>
      </c>
      <c r="K218" s="40">
        <f t="shared" ca="1" si="67"/>
        <v>91185.173858092356</v>
      </c>
      <c r="L218" s="55">
        <f t="shared" ca="1" si="68"/>
        <v>0.93347713934858279</v>
      </c>
      <c r="M218" s="40">
        <f t="shared" ca="1" si="62"/>
        <v>4787130.6754709054</v>
      </c>
      <c r="N218" s="40">
        <f t="shared" ca="1" si="63"/>
        <v>1031283.6288731144</v>
      </c>
      <c r="O218" s="40">
        <f t="shared" ca="1" si="64"/>
        <v>686815.17256318475</v>
      </c>
      <c r="P218" s="40">
        <f t="shared" ca="1" si="65"/>
        <v>353092.80967257038</v>
      </c>
      <c r="Q218" s="40">
        <f t="shared" ca="1" si="69"/>
        <v>6858322.2865797756</v>
      </c>
      <c r="S218" s="40">
        <f t="shared" ca="1" si="66"/>
        <v>4359.3525131379465</v>
      </c>
      <c r="T218" s="40">
        <f t="shared" ca="1" si="70"/>
        <v>90849.962906191955</v>
      </c>
      <c r="U218" s="40">
        <f t="shared" ca="1" si="71"/>
        <v>327880.54494955816</v>
      </c>
      <c r="V218" s="40">
        <f t="shared" ca="1" si="72"/>
        <v>6833110.0218567634</v>
      </c>
    </row>
    <row r="219" spans="5:22" x14ac:dyDescent="0.35">
      <c r="E219" s="4">
        <v>201</v>
      </c>
      <c r="F219" s="55">
        <f t="shared" ca="1" si="73"/>
        <v>0.17159834853411604</v>
      </c>
      <c r="G219" s="40">
        <f t="shared" ca="1" si="58"/>
        <v>61584.341358200611</v>
      </c>
      <c r="H219" s="40">
        <f t="shared" ca="1" si="59"/>
        <v>13577.532412616318</v>
      </c>
      <c r="I219" s="40">
        <f t="shared" ca="1" si="60"/>
        <v>8896.796482729851</v>
      </c>
      <c r="J219" s="40">
        <f t="shared" ca="1" si="61"/>
        <v>4618.3068798523791</v>
      </c>
      <c r="K219" s="40">
        <f t="shared" ca="1" si="67"/>
        <v>88676.977133399152</v>
      </c>
      <c r="L219" s="55">
        <f t="shared" ca="1" si="68"/>
        <v>0.82206780515387401</v>
      </c>
      <c r="M219" s="40">
        <f t="shared" ca="1" si="62"/>
        <v>4605532.3813922992</v>
      </c>
      <c r="N219" s="40">
        <f t="shared" ca="1" si="63"/>
        <v>1015384.1675759222</v>
      </c>
      <c r="O219" s="40">
        <f t="shared" ca="1" si="64"/>
        <v>665339.3279558596</v>
      </c>
      <c r="P219" s="40">
        <f t="shared" ca="1" si="65"/>
        <v>345376.13642164366</v>
      </c>
      <c r="Q219" s="40">
        <f t="shared" ca="1" si="69"/>
        <v>6631632.013345724</v>
      </c>
      <c r="S219" s="40">
        <f t="shared" ca="1" si="66"/>
        <v>6290.7414999656012</v>
      </c>
      <c r="T219" s="40">
        <f t="shared" ca="1" si="70"/>
        <v>90349.411753512381</v>
      </c>
      <c r="U219" s="40">
        <f t="shared" ca="1" si="71"/>
        <v>470447.73138914123</v>
      </c>
      <c r="V219" s="40">
        <f t="shared" ca="1" si="72"/>
        <v>6756703.6083132224</v>
      </c>
    </row>
    <row r="220" spans="5:22" x14ac:dyDescent="0.35">
      <c r="E220" s="4">
        <v>202</v>
      </c>
      <c r="F220" s="55">
        <f t="shared" ca="1" si="73"/>
        <v>0.38503822770253793</v>
      </c>
      <c r="G220" s="40">
        <f t="shared" ca="1" si="58"/>
        <v>64924.697922769206</v>
      </c>
      <c r="H220" s="40">
        <f t="shared" ca="1" si="59"/>
        <v>13199.63147943132</v>
      </c>
      <c r="I220" s="40">
        <f t="shared" ca="1" si="60"/>
        <v>8905.6217872199031</v>
      </c>
      <c r="J220" s="40">
        <f t="shared" ca="1" si="61"/>
        <v>4575.6934918616353</v>
      </c>
      <c r="K220" s="40">
        <f t="shared" ca="1" si="67"/>
        <v>91605.644681282065</v>
      </c>
      <c r="L220" s="55">
        <f t="shared" ca="1" si="68"/>
        <v>0.3654231600052954</v>
      </c>
      <c r="M220" s="40">
        <f t="shared" ca="1" si="62"/>
        <v>4794370.5530477203</v>
      </c>
      <c r="N220" s="40">
        <f t="shared" ca="1" si="63"/>
        <v>974728.05420436861</v>
      </c>
      <c r="O220" s="40">
        <f t="shared" ca="1" si="64"/>
        <v>657636.49611457728</v>
      </c>
      <c r="P220" s="40">
        <f t="shared" ca="1" si="65"/>
        <v>337892.52532602049</v>
      </c>
      <c r="Q220" s="40">
        <f t="shared" ca="1" si="69"/>
        <v>6764627.6286926866</v>
      </c>
      <c r="S220" s="40">
        <f t="shared" ca="1" si="66"/>
        <v>3917.4531918177854</v>
      </c>
      <c r="T220" s="40">
        <f t="shared" ca="1" si="70"/>
        <v>90947.404381238215</v>
      </c>
      <c r="U220" s="40">
        <f t="shared" ca="1" si="71"/>
        <v>289284.70715621475</v>
      </c>
      <c r="V220" s="40">
        <f t="shared" ca="1" si="72"/>
        <v>6716019.8105228813</v>
      </c>
    </row>
    <row r="221" spans="5:22" x14ac:dyDescent="0.35">
      <c r="E221" s="4">
        <v>203</v>
      </c>
      <c r="F221" s="55">
        <f t="shared" ca="1" si="73"/>
        <v>4.1101915902308495E-4</v>
      </c>
      <c r="G221" s="40">
        <f t="shared" ca="1" si="58"/>
        <v>61059.120177911864</v>
      </c>
      <c r="H221" s="40">
        <f t="shared" ca="1" si="59"/>
        <v>12993.991580470514</v>
      </c>
      <c r="I221" s="40">
        <f t="shared" ca="1" si="60"/>
        <v>8727.7456550204915</v>
      </c>
      <c r="J221" s="40">
        <f t="shared" ca="1" si="61"/>
        <v>4209.5490102014319</v>
      </c>
      <c r="K221" s="40">
        <f t="shared" ca="1" si="67"/>
        <v>86990.406423604305</v>
      </c>
      <c r="L221" s="55">
        <f t="shared" ca="1" si="68"/>
        <v>3.0674702801351206E-2</v>
      </c>
      <c r="M221" s="40">
        <f t="shared" ca="1" si="62"/>
        <v>4439829.1809289185</v>
      </c>
      <c r="N221" s="40">
        <f t="shared" ca="1" si="63"/>
        <v>944840.0636566563</v>
      </c>
      <c r="O221" s="40">
        <f t="shared" ca="1" si="64"/>
        <v>634625.91223027918</v>
      </c>
      <c r="P221" s="40">
        <f t="shared" ca="1" si="65"/>
        <v>306091.51392266137</v>
      </c>
      <c r="Q221" s="40">
        <f t="shared" ca="1" si="69"/>
        <v>6325386.6707385154</v>
      </c>
      <c r="S221" s="40">
        <f t="shared" ca="1" si="66"/>
        <v>5381.7920901234666</v>
      </c>
      <c r="T221" s="40">
        <f t="shared" ca="1" si="70"/>
        <v>88162.649503526336</v>
      </c>
      <c r="U221" s="40">
        <f t="shared" ca="1" si="71"/>
        <v>391329.54254500289</v>
      </c>
      <c r="V221" s="40">
        <f t="shared" ca="1" si="72"/>
        <v>6410624.6993608568</v>
      </c>
    </row>
    <row r="222" spans="5:22" x14ac:dyDescent="0.35">
      <c r="E222" s="4">
        <v>204</v>
      </c>
      <c r="F222" s="55">
        <f t="shared" ca="1" si="73"/>
        <v>0.10952606579276114</v>
      </c>
      <c r="G222" s="40">
        <f t="shared" ca="1" si="58"/>
        <v>62236.553575668629</v>
      </c>
      <c r="H222" s="40">
        <f t="shared" ca="1" si="59"/>
        <v>13021.028991169629</v>
      </c>
      <c r="I222" s="40">
        <f t="shared" ca="1" si="60"/>
        <v>8948.5795796015536</v>
      </c>
      <c r="J222" s="40">
        <f t="shared" ca="1" si="61"/>
        <v>4562.709613437607</v>
      </c>
      <c r="K222" s="40">
        <f t="shared" ca="1" si="67"/>
        <v>88768.871759877424</v>
      </c>
      <c r="L222" s="55">
        <f t="shared" ca="1" si="68"/>
        <v>3.2017051373488425E-2</v>
      </c>
      <c r="M222" s="40">
        <f t="shared" ca="1" si="62"/>
        <v>4526322.0649044979</v>
      </c>
      <c r="N222" s="40">
        <f t="shared" ca="1" si="63"/>
        <v>946989.62979746028</v>
      </c>
      <c r="O222" s="40">
        <f t="shared" ca="1" si="64"/>
        <v>650809.70705517044</v>
      </c>
      <c r="P222" s="40">
        <f t="shared" ca="1" si="65"/>
        <v>331835.42488330399</v>
      </c>
      <c r="Q222" s="40">
        <f t="shared" ca="1" si="69"/>
        <v>6455956.8266404327</v>
      </c>
      <c r="S222" s="40">
        <f t="shared" ca="1" si="66"/>
        <v>5886.7699277094725</v>
      </c>
      <c r="T222" s="40">
        <f t="shared" ca="1" si="70"/>
        <v>90092.932074149285</v>
      </c>
      <c r="U222" s="40">
        <f t="shared" ca="1" si="71"/>
        <v>428131.30040068063</v>
      </c>
      <c r="V222" s="40">
        <f t="shared" ca="1" si="72"/>
        <v>6552252.7021578094</v>
      </c>
    </row>
    <row r="223" spans="5:22" x14ac:dyDescent="0.35">
      <c r="E223" s="4">
        <v>205</v>
      </c>
      <c r="F223" s="55">
        <f t="shared" ca="1" si="73"/>
        <v>0.47262969901193219</v>
      </c>
      <c r="G223" s="40">
        <f t="shared" ca="1" si="58"/>
        <v>63029.906770125606</v>
      </c>
      <c r="H223" s="40">
        <f t="shared" ca="1" si="59"/>
        <v>13778.178166471176</v>
      </c>
      <c r="I223" s="40">
        <f t="shared" ca="1" si="60"/>
        <v>9130.1959494786424</v>
      </c>
      <c r="J223" s="40">
        <f t="shared" ca="1" si="61"/>
        <v>4677.5246928997067</v>
      </c>
      <c r="K223" s="40">
        <f t="shared" ca="1" si="67"/>
        <v>90615.805578975138</v>
      </c>
      <c r="L223" s="55">
        <f t="shared" ca="1" si="68"/>
        <v>0.66483601488787425</v>
      </c>
      <c r="M223" s="40">
        <f t="shared" ca="1" si="62"/>
        <v>4690398.3820135789</v>
      </c>
      <c r="N223" s="40">
        <f t="shared" ca="1" si="63"/>
        <v>1025309.2205070771</v>
      </c>
      <c r="O223" s="40">
        <f t="shared" ca="1" si="64"/>
        <v>679427.56864744471</v>
      </c>
      <c r="P223" s="40">
        <f t="shared" ca="1" si="65"/>
        <v>348080.06826695841</v>
      </c>
      <c r="Q223" s="40">
        <f t="shared" ca="1" si="69"/>
        <v>6743215.2394350581</v>
      </c>
      <c r="S223" s="40">
        <f t="shared" ca="1" si="66"/>
        <v>5213.0905956172701</v>
      </c>
      <c r="T223" s="40">
        <f t="shared" ca="1" si="70"/>
        <v>91151.371481692695</v>
      </c>
      <c r="U223" s="40">
        <f t="shared" ca="1" si="71"/>
        <v>387934.4417269986</v>
      </c>
      <c r="V223" s="40">
        <f t="shared" ca="1" si="72"/>
        <v>6783069.6128950985</v>
      </c>
    </row>
    <row r="224" spans="5:22" x14ac:dyDescent="0.35">
      <c r="E224" s="4">
        <v>206</v>
      </c>
      <c r="F224" s="55">
        <f t="shared" ca="1" si="73"/>
        <v>0.84981943463838527</v>
      </c>
      <c r="G224" s="40">
        <f t="shared" ca="1" si="58"/>
        <v>66226.538539519897</v>
      </c>
      <c r="H224" s="40">
        <f t="shared" ca="1" si="59"/>
        <v>13571.732315759627</v>
      </c>
      <c r="I224" s="40">
        <f t="shared" ca="1" si="60"/>
        <v>9238.728767227607</v>
      </c>
      <c r="J224" s="40">
        <f t="shared" ca="1" si="61"/>
        <v>4590.3714044616545</v>
      </c>
      <c r="K224" s="40">
        <f t="shared" ca="1" si="67"/>
        <v>93627.371026968787</v>
      </c>
      <c r="L224" s="55">
        <f t="shared" ca="1" si="68"/>
        <v>0.62173836930855775</v>
      </c>
      <c r="M224" s="40">
        <f t="shared" ca="1" si="62"/>
        <v>4922601.836513428</v>
      </c>
      <c r="N224" s="40">
        <f t="shared" ca="1" si="63"/>
        <v>1008783.4257313624</v>
      </c>
      <c r="O224" s="40">
        <f t="shared" ca="1" si="64"/>
        <v>686712.3693844463</v>
      </c>
      <c r="P224" s="40">
        <f t="shared" ca="1" si="65"/>
        <v>341201.14389486669</v>
      </c>
      <c r="Q224" s="40">
        <f t="shared" ca="1" si="69"/>
        <v>6959298.775524104</v>
      </c>
      <c r="S224" s="40">
        <f t="shared" ca="1" si="66"/>
        <v>3121.6666232471525</v>
      </c>
      <c r="T224" s="40">
        <f t="shared" ca="1" si="70"/>
        <v>92158.666245754284</v>
      </c>
      <c r="U224" s="40">
        <f t="shared" ca="1" si="71"/>
        <v>232032.68948458173</v>
      </c>
      <c r="V224" s="40">
        <f t="shared" ca="1" si="72"/>
        <v>6850130.3211138183</v>
      </c>
    </row>
    <row r="225" spans="5:22" x14ac:dyDescent="0.35">
      <c r="E225" s="4">
        <v>207</v>
      </c>
      <c r="F225" s="55">
        <f t="shared" ca="1" si="73"/>
        <v>0.11433054181921021</v>
      </c>
      <c r="G225" s="40">
        <f t="shared" ca="1" si="58"/>
        <v>60803.182863434937</v>
      </c>
      <c r="H225" s="40">
        <f t="shared" ca="1" si="59"/>
        <v>13884.948026072843</v>
      </c>
      <c r="I225" s="40">
        <f t="shared" ca="1" si="60"/>
        <v>8921.2153932932342</v>
      </c>
      <c r="J225" s="40">
        <f t="shared" ca="1" si="61"/>
        <v>4294.2070100549672</v>
      </c>
      <c r="K225" s="40">
        <f t="shared" ca="1" si="67"/>
        <v>87903.55329285597</v>
      </c>
      <c r="L225" s="55">
        <f t="shared" ca="1" si="68"/>
        <v>0.18559950707340855</v>
      </c>
      <c r="M225" s="40">
        <f t="shared" ca="1" si="62"/>
        <v>4465226.1901186462</v>
      </c>
      <c r="N225" s="40">
        <f t="shared" ca="1" si="63"/>
        <v>1019674.1462319255</v>
      </c>
      <c r="O225" s="40">
        <f t="shared" ca="1" si="64"/>
        <v>655150.64747997245</v>
      </c>
      <c r="P225" s="40">
        <f t="shared" ca="1" si="65"/>
        <v>315355.29398444551</v>
      </c>
      <c r="Q225" s="40">
        <f t="shared" ca="1" si="69"/>
        <v>6455406.2778149899</v>
      </c>
      <c r="S225" s="40">
        <f t="shared" ca="1" si="66"/>
        <v>6506.6058863689632</v>
      </c>
      <c r="T225" s="40">
        <f t="shared" ca="1" si="70"/>
        <v>90115.952169169977</v>
      </c>
      <c r="U225" s="40">
        <f t="shared" ca="1" si="71"/>
        <v>477828.06169620203</v>
      </c>
      <c r="V225" s="40">
        <f t="shared" ca="1" si="72"/>
        <v>6617879.0455267467</v>
      </c>
    </row>
    <row r="226" spans="5:22" x14ac:dyDescent="0.35">
      <c r="E226" s="4">
        <v>208</v>
      </c>
      <c r="F226" s="55">
        <f t="shared" ca="1" si="73"/>
        <v>0.42970788072467336</v>
      </c>
      <c r="G226" s="40">
        <f t="shared" ca="1" si="58"/>
        <v>65500.98126834711</v>
      </c>
      <c r="H226" s="40">
        <f t="shared" ca="1" si="59"/>
        <v>13965.371408491679</v>
      </c>
      <c r="I226" s="40">
        <f t="shared" ca="1" si="60"/>
        <v>8987.375006678245</v>
      </c>
      <c r="J226" s="40">
        <f t="shared" ca="1" si="61"/>
        <v>4520.4553688547931</v>
      </c>
      <c r="K226" s="40">
        <f t="shared" ca="1" si="67"/>
        <v>92974.183052371824</v>
      </c>
      <c r="L226" s="55">
        <f t="shared" ca="1" si="68"/>
        <v>4.2060238950173301E-2</v>
      </c>
      <c r="M226" s="40">
        <f t="shared" ca="1" si="62"/>
        <v>4769787.8927111281</v>
      </c>
      <c r="N226" s="40">
        <f t="shared" ca="1" si="63"/>
        <v>1016959.7183367308</v>
      </c>
      <c r="O226" s="40">
        <f t="shared" ca="1" si="64"/>
        <v>654461.53117135179</v>
      </c>
      <c r="P226" s="40">
        <f t="shared" ca="1" si="65"/>
        <v>329180.00418299239</v>
      </c>
      <c r="Q226" s="40">
        <f t="shared" ca="1" si="69"/>
        <v>6770389.1464022035</v>
      </c>
      <c r="S226" s="40">
        <f t="shared" ca="1" si="66"/>
        <v>2598.7159712628636</v>
      </c>
      <c r="T226" s="40">
        <f t="shared" ca="1" si="70"/>
        <v>91052.443654779898</v>
      </c>
      <c r="U226" s="40">
        <f t="shared" ca="1" si="71"/>
        <v>189238.75240193692</v>
      </c>
      <c r="V226" s="40">
        <f t="shared" ca="1" si="72"/>
        <v>6630447.8946211478</v>
      </c>
    </row>
    <row r="227" spans="5:22" x14ac:dyDescent="0.35">
      <c r="E227" s="4">
        <v>209</v>
      </c>
      <c r="F227" s="55">
        <f t="shared" ca="1" si="73"/>
        <v>0.60295335652839022</v>
      </c>
      <c r="G227" s="40">
        <f t="shared" ca="1" si="58"/>
        <v>63764.244651710229</v>
      </c>
      <c r="H227" s="40">
        <f t="shared" ca="1" si="59"/>
        <v>13535.390571401238</v>
      </c>
      <c r="I227" s="40">
        <f t="shared" ca="1" si="60"/>
        <v>8833.797779186616</v>
      </c>
      <c r="J227" s="40">
        <f t="shared" ca="1" si="61"/>
        <v>4745.954944713716</v>
      </c>
      <c r="K227" s="40">
        <f t="shared" ca="1" si="67"/>
        <v>90879.387947011797</v>
      </c>
      <c r="L227" s="55">
        <f t="shared" ca="1" si="68"/>
        <v>0.82194052277603236</v>
      </c>
      <c r="M227" s="40">
        <f t="shared" ca="1" si="62"/>
        <v>4768531.5065040998</v>
      </c>
      <c r="N227" s="40">
        <f t="shared" ca="1" si="63"/>
        <v>1012227.7264494216</v>
      </c>
      <c r="O227" s="40">
        <f t="shared" ca="1" si="64"/>
        <v>660624.82606398303</v>
      </c>
      <c r="P227" s="40">
        <f t="shared" ca="1" si="65"/>
        <v>354920.47002095688</v>
      </c>
      <c r="Q227" s="40">
        <f t="shared" ca="1" si="69"/>
        <v>6796304.5290384619</v>
      </c>
      <c r="S227" s="40">
        <f t="shared" ca="1" si="66"/>
        <v>5318.6346154824168</v>
      </c>
      <c r="T227" s="40">
        <f t="shared" ca="1" si="70"/>
        <v>91452.0676177805</v>
      </c>
      <c r="U227" s="40">
        <f t="shared" ca="1" si="71"/>
        <v>397747.62288869964</v>
      </c>
      <c r="V227" s="40">
        <f t="shared" ca="1" si="72"/>
        <v>6839131.6819062047</v>
      </c>
    </row>
    <row r="228" spans="5:22" x14ac:dyDescent="0.35">
      <c r="E228" s="4">
        <v>210</v>
      </c>
      <c r="F228" s="55">
        <f t="shared" ca="1" si="73"/>
        <v>0.29303184657469028</v>
      </c>
      <c r="G228" s="40">
        <f t="shared" ca="1" si="58"/>
        <v>62044.918945142679</v>
      </c>
      <c r="H228" s="40">
        <f t="shared" ca="1" si="59"/>
        <v>13597.250333095517</v>
      </c>
      <c r="I228" s="40">
        <f t="shared" ca="1" si="60"/>
        <v>9459.5986281092173</v>
      </c>
      <c r="J228" s="40">
        <f t="shared" ca="1" si="61"/>
        <v>4642.2966839444844</v>
      </c>
      <c r="K228" s="40">
        <f t="shared" ca="1" si="67"/>
        <v>89744.064590291906</v>
      </c>
      <c r="L228" s="55">
        <f t="shared" ca="1" si="68"/>
        <v>4.6947891064148539E-3</v>
      </c>
      <c r="M228" s="40">
        <f t="shared" ca="1" si="62"/>
        <v>4478106.1210009204</v>
      </c>
      <c r="N228" s="40">
        <f t="shared" ca="1" si="63"/>
        <v>981384.63198336947</v>
      </c>
      <c r="O228" s="40">
        <f t="shared" ca="1" si="64"/>
        <v>682748.68013288174</v>
      </c>
      <c r="P228" s="40">
        <f t="shared" ca="1" si="65"/>
        <v>335058.81785830844</v>
      </c>
      <c r="Q228" s="40">
        <f t="shared" ca="1" si="69"/>
        <v>6477298.2509754803</v>
      </c>
      <c r="S228" s="40">
        <f t="shared" ca="1" si="66"/>
        <v>5615.5271079354934</v>
      </c>
      <c r="T228" s="40">
        <f t="shared" ca="1" si="70"/>
        <v>90717.295014282921</v>
      </c>
      <c r="U228" s="40">
        <f t="shared" ca="1" si="71"/>
        <v>405301.94482043415</v>
      </c>
      <c r="V228" s="40">
        <f t="shared" ca="1" si="72"/>
        <v>6547541.3779376056</v>
      </c>
    </row>
    <row r="229" spans="5:22" x14ac:dyDescent="0.35">
      <c r="E229" s="4">
        <v>211</v>
      </c>
      <c r="F229" s="55">
        <f t="shared" ca="1" si="73"/>
        <v>0.85637425319409921</v>
      </c>
      <c r="G229" s="40">
        <f t="shared" ca="1" si="58"/>
        <v>64292.521186648635</v>
      </c>
      <c r="H229" s="40">
        <f t="shared" ca="1" si="59"/>
        <v>13972.76326133451</v>
      </c>
      <c r="I229" s="40">
        <f t="shared" ca="1" si="60"/>
        <v>9729.7456895292398</v>
      </c>
      <c r="J229" s="40">
        <f t="shared" ca="1" si="61"/>
        <v>4798.1462796423239</v>
      </c>
      <c r="K229" s="40">
        <f t="shared" ca="1" si="67"/>
        <v>92793.176417154711</v>
      </c>
      <c r="L229" s="55">
        <f t="shared" ca="1" si="68"/>
        <v>0.39892273181834725</v>
      </c>
      <c r="M229" s="40">
        <f t="shared" ca="1" si="62"/>
        <v>4751873.2843956351</v>
      </c>
      <c r="N229" s="40">
        <f t="shared" ca="1" si="63"/>
        <v>1032729.7674011366</v>
      </c>
      <c r="O229" s="40">
        <f t="shared" ca="1" si="64"/>
        <v>719127.47785723663</v>
      </c>
      <c r="P229" s="40">
        <f t="shared" ca="1" si="65"/>
        <v>354631.96496312681</v>
      </c>
      <c r="Q229" s="40">
        <f t="shared" ca="1" si="69"/>
        <v>6858362.4946171353</v>
      </c>
      <c r="S229" s="40">
        <f t="shared" ca="1" si="66"/>
        <v>4189.6422912042872</v>
      </c>
      <c r="T229" s="40">
        <f t="shared" ca="1" si="70"/>
        <v>92184.672428716673</v>
      </c>
      <c r="U229" s="40">
        <f t="shared" ca="1" si="71"/>
        <v>309657.31172605063</v>
      </c>
      <c r="V229" s="40">
        <f t="shared" ca="1" si="72"/>
        <v>6813387.8413800588</v>
      </c>
    </row>
    <row r="230" spans="5:22" x14ac:dyDescent="0.35">
      <c r="E230" s="4">
        <v>212</v>
      </c>
      <c r="F230" s="55">
        <f t="shared" ca="1" si="73"/>
        <v>0.50940809272082421</v>
      </c>
      <c r="G230" s="40">
        <f t="shared" ca="1" si="58"/>
        <v>64265.269091376336</v>
      </c>
      <c r="H230" s="40">
        <f t="shared" ca="1" si="59"/>
        <v>13935.255066960019</v>
      </c>
      <c r="I230" s="40">
        <f t="shared" ca="1" si="60"/>
        <v>9201.9288123880524</v>
      </c>
      <c r="J230" s="40">
        <f t="shared" ca="1" si="61"/>
        <v>4585.3504567146992</v>
      </c>
      <c r="K230" s="40">
        <f t="shared" ca="1" si="67"/>
        <v>91987.80342743911</v>
      </c>
      <c r="L230" s="55">
        <f t="shared" ca="1" si="68"/>
        <v>0.15295021602041248</v>
      </c>
      <c r="M230" s="40">
        <f t="shared" ca="1" si="62"/>
        <v>4713299.5504548782</v>
      </c>
      <c r="N230" s="40">
        <f t="shared" ca="1" si="63"/>
        <v>1022029.976240936</v>
      </c>
      <c r="O230" s="40">
        <f t="shared" ca="1" si="64"/>
        <v>674881.58919988631</v>
      </c>
      <c r="P230" s="40">
        <f t="shared" ca="1" si="65"/>
        <v>336295.64696262294</v>
      </c>
      <c r="Q230" s="40">
        <f t="shared" ca="1" si="69"/>
        <v>6746506.7628583238</v>
      </c>
      <c r="S230" s="40">
        <f t="shared" ca="1" si="66"/>
        <v>3833.0596482379915</v>
      </c>
      <c r="T230" s="40">
        <f t="shared" ca="1" si="70"/>
        <v>91235.512618962399</v>
      </c>
      <c r="U230" s="40">
        <f t="shared" ca="1" si="71"/>
        <v>281121.64738964976</v>
      </c>
      <c r="V230" s="40">
        <f t="shared" ca="1" si="72"/>
        <v>6691332.7632853501</v>
      </c>
    </row>
    <row r="231" spans="5:22" x14ac:dyDescent="0.35">
      <c r="E231" s="4">
        <v>213</v>
      </c>
      <c r="F231" s="55">
        <f t="shared" ca="1" si="73"/>
        <v>0.65497595251799146</v>
      </c>
      <c r="G231" s="40">
        <f t="shared" ca="1" si="58"/>
        <v>65006.965006488645</v>
      </c>
      <c r="H231" s="40">
        <f t="shared" ca="1" si="59"/>
        <v>13892.796570489707</v>
      </c>
      <c r="I231" s="40">
        <f t="shared" ca="1" si="60"/>
        <v>9306.1939120896714</v>
      </c>
      <c r="J231" s="40">
        <f t="shared" ca="1" si="61"/>
        <v>4503.0444599862985</v>
      </c>
      <c r="K231" s="40">
        <f t="shared" ca="1" si="67"/>
        <v>92708.999949054312</v>
      </c>
      <c r="L231" s="55">
        <f t="shared" ca="1" si="68"/>
        <v>0.45262137255773072</v>
      </c>
      <c r="M231" s="40">
        <f t="shared" ca="1" si="62"/>
        <v>4811281.875036845</v>
      </c>
      <c r="N231" s="40">
        <f t="shared" ca="1" si="63"/>
        <v>1028230.7492204773</v>
      </c>
      <c r="O231" s="40">
        <f t="shared" ca="1" si="64"/>
        <v>688768.07416476216</v>
      </c>
      <c r="P231" s="40">
        <f t="shared" ca="1" si="65"/>
        <v>333278.38318024279</v>
      </c>
      <c r="Q231" s="40">
        <f t="shared" ca="1" si="69"/>
        <v>6861559.0816023275</v>
      </c>
      <c r="S231" s="40">
        <f t="shared" ca="1" si="66"/>
        <v>3371.7966371545554</v>
      </c>
      <c r="T231" s="40">
        <f t="shared" ca="1" si="70"/>
        <v>91577.752126222564</v>
      </c>
      <c r="U231" s="40">
        <f t="shared" ca="1" si="71"/>
        <v>249552.7063143563</v>
      </c>
      <c r="V231" s="40">
        <f t="shared" ca="1" si="72"/>
        <v>6777833.4047364406</v>
      </c>
    </row>
    <row r="232" spans="5:22" x14ac:dyDescent="0.35">
      <c r="E232" s="4">
        <v>214</v>
      </c>
      <c r="F232" s="55">
        <f t="shared" ca="1" si="73"/>
        <v>0.48947673440789019</v>
      </c>
      <c r="G232" s="40">
        <f t="shared" ca="1" si="58"/>
        <v>64927.73799957642</v>
      </c>
      <c r="H232" s="40">
        <f t="shared" ca="1" si="59"/>
        <v>14065.199230274073</v>
      </c>
      <c r="I232" s="40">
        <f t="shared" ca="1" si="60"/>
        <v>8873.7388195073199</v>
      </c>
      <c r="J232" s="40">
        <f t="shared" ca="1" si="61"/>
        <v>4661.5874533175765</v>
      </c>
      <c r="K232" s="40">
        <f t="shared" ca="1" si="67"/>
        <v>92528.263502675385</v>
      </c>
      <c r="L232" s="55">
        <f t="shared" ca="1" si="68"/>
        <v>0.99751186986392348</v>
      </c>
      <c r="M232" s="40">
        <f t="shared" ca="1" si="62"/>
        <v>4946269.6036782265</v>
      </c>
      <c r="N232" s="40">
        <f t="shared" ca="1" si="63"/>
        <v>1071503.0211407782</v>
      </c>
      <c r="O232" s="40">
        <f t="shared" ca="1" si="64"/>
        <v>676011.60838523146</v>
      </c>
      <c r="P232" s="40">
        <f t="shared" ca="1" si="65"/>
        <v>355125.08267857641</v>
      </c>
      <c r="Q232" s="40">
        <f t="shared" ca="1" si="69"/>
        <v>7048909.3158828123</v>
      </c>
      <c r="S232" s="40">
        <f t="shared" ca="1" si="66"/>
        <v>3323.2608083300056</v>
      </c>
      <c r="T232" s="40">
        <f t="shared" ca="1" si="70"/>
        <v>91189.936857687804</v>
      </c>
      <c r="U232" s="40">
        <f t="shared" ca="1" si="71"/>
        <v>253169.82275657097</v>
      </c>
      <c r="V232" s="40">
        <f t="shared" ca="1" si="72"/>
        <v>6946954.055960807</v>
      </c>
    </row>
    <row r="233" spans="5:22" x14ac:dyDescent="0.35">
      <c r="E233" s="4">
        <v>215</v>
      </c>
      <c r="F233" s="55">
        <f t="shared" ca="1" si="73"/>
        <v>0.94520092403027156</v>
      </c>
      <c r="G233" s="40">
        <f t="shared" ca="1" si="58"/>
        <v>67948.051834955491</v>
      </c>
      <c r="H233" s="40">
        <f t="shared" ca="1" si="59"/>
        <v>14441.721582123751</v>
      </c>
      <c r="I233" s="40">
        <f t="shared" ca="1" si="60"/>
        <v>9258.2361450507942</v>
      </c>
      <c r="J233" s="40">
        <f t="shared" ca="1" si="61"/>
        <v>4502.8670011264503</v>
      </c>
      <c r="K233" s="40">
        <f t="shared" ca="1" si="67"/>
        <v>96150.876563256475</v>
      </c>
      <c r="L233" s="55">
        <f t="shared" ca="1" si="68"/>
        <v>0.39359800204195872</v>
      </c>
      <c r="M233" s="40">
        <f t="shared" ca="1" si="62"/>
        <v>5021358.6139620347</v>
      </c>
      <c r="N233" s="40">
        <f t="shared" ca="1" si="63"/>
        <v>1067242.7112845129</v>
      </c>
      <c r="O233" s="40">
        <f t="shared" ca="1" si="64"/>
        <v>684183.3218407227</v>
      </c>
      <c r="P233" s="40">
        <f t="shared" ca="1" si="65"/>
        <v>332761.71123422624</v>
      </c>
      <c r="Q233" s="40">
        <f t="shared" ca="1" si="69"/>
        <v>7105546.3583214963</v>
      </c>
      <c r="S233" s="40">
        <f t="shared" ca="1" si="66"/>
        <v>1025.4162118929726</v>
      </c>
      <c r="T233" s="40">
        <f t="shared" ca="1" si="70"/>
        <v>92673.425774022995</v>
      </c>
      <c r="U233" s="40">
        <f t="shared" ca="1" si="71"/>
        <v>75778.221588926142</v>
      </c>
      <c r="V233" s="40">
        <f t="shared" ca="1" si="72"/>
        <v>6848562.8686761968</v>
      </c>
    </row>
    <row r="234" spans="5:22" x14ac:dyDescent="0.35">
      <c r="E234" s="4">
        <v>216</v>
      </c>
      <c r="F234" s="55">
        <f t="shared" ca="1" si="73"/>
        <v>0.20903546471216838</v>
      </c>
      <c r="G234" s="40">
        <f t="shared" ca="1" si="58"/>
        <v>63863.317457014353</v>
      </c>
      <c r="H234" s="40">
        <f t="shared" ca="1" si="59"/>
        <v>13478.469693616837</v>
      </c>
      <c r="I234" s="40">
        <f t="shared" ca="1" si="60"/>
        <v>8841.1675467526038</v>
      </c>
      <c r="J234" s="40">
        <f t="shared" ca="1" si="61"/>
        <v>4642.4703901754656</v>
      </c>
      <c r="K234" s="40">
        <f t="shared" ca="1" si="67"/>
        <v>90825.42508755927</v>
      </c>
      <c r="L234" s="55">
        <f t="shared" ca="1" si="68"/>
        <v>0.35471674615144522</v>
      </c>
      <c r="M234" s="40">
        <f t="shared" ca="1" si="62"/>
        <v>4714638.5726011731</v>
      </c>
      <c r="N234" s="40">
        <f t="shared" ca="1" si="63"/>
        <v>995033.07450218173</v>
      </c>
      <c r="O234" s="40">
        <f t="shared" ca="1" si="64"/>
        <v>652689.38731229841</v>
      </c>
      <c r="P234" s="40">
        <f t="shared" ca="1" si="65"/>
        <v>342725.22701960063</v>
      </c>
      <c r="Q234" s="40">
        <f t="shared" ca="1" si="69"/>
        <v>6705086.2614352535</v>
      </c>
      <c r="S234" s="40">
        <f t="shared" ca="1" si="66"/>
        <v>4292.4193966724924</v>
      </c>
      <c r="T234" s="40">
        <f t="shared" ca="1" si="70"/>
        <v>90475.374094056286</v>
      </c>
      <c r="U234" s="40">
        <f t="shared" ca="1" si="71"/>
        <v>316883.10070886958</v>
      </c>
      <c r="V234" s="40">
        <f t="shared" ca="1" si="72"/>
        <v>6679244.1351245223</v>
      </c>
    </row>
    <row r="235" spans="5:22" x14ac:dyDescent="0.35">
      <c r="E235" s="4">
        <v>217</v>
      </c>
      <c r="F235" s="55">
        <f t="shared" ca="1" si="73"/>
        <v>0.24685794625182633</v>
      </c>
      <c r="G235" s="40">
        <f t="shared" ca="1" si="58"/>
        <v>63356.553921556697</v>
      </c>
      <c r="H235" s="40">
        <f t="shared" ca="1" si="59"/>
        <v>13504.104555033944</v>
      </c>
      <c r="I235" s="40">
        <f t="shared" ca="1" si="60"/>
        <v>8887.119519729169</v>
      </c>
      <c r="J235" s="40">
        <f t="shared" ca="1" si="61"/>
        <v>4481.0049690469441</v>
      </c>
      <c r="K235" s="40">
        <f t="shared" ca="1" si="67"/>
        <v>90228.782965366758</v>
      </c>
      <c r="L235" s="55">
        <f t="shared" ca="1" si="68"/>
        <v>0.72706853563957619</v>
      </c>
      <c r="M235" s="40">
        <f t="shared" ca="1" si="62"/>
        <v>4723075.3964055497</v>
      </c>
      <c r="N235" s="40">
        <f t="shared" ca="1" si="63"/>
        <v>1006697.8083015317</v>
      </c>
      <c r="O235" s="40">
        <f t="shared" ca="1" si="64"/>
        <v>662512.92013953358</v>
      </c>
      <c r="P235" s="40">
        <f t="shared" ca="1" si="65"/>
        <v>334047.90839287842</v>
      </c>
      <c r="Q235" s="40">
        <f t="shared" ca="1" si="69"/>
        <v>6726334.0332394931</v>
      </c>
      <c r="S235" s="40">
        <f t="shared" ca="1" si="66"/>
        <v>4841.9436729261088</v>
      </c>
      <c r="T235" s="40">
        <f t="shared" ca="1" si="70"/>
        <v>90589.721669245919</v>
      </c>
      <c r="U235" s="40">
        <f t="shared" ca="1" si="71"/>
        <v>360955.00176182768</v>
      </c>
      <c r="V235" s="40">
        <f t="shared" ca="1" si="72"/>
        <v>6753241.1266084425</v>
      </c>
    </row>
    <row r="236" spans="5:22" x14ac:dyDescent="0.35">
      <c r="E236" s="4">
        <v>218</v>
      </c>
      <c r="F236" s="55">
        <f t="shared" ca="1" si="73"/>
        <v>0.18204861030208075</v>
      </c>
      <c r="G236" s="40">
        <f t="shared" ca="1" si="58"/>
        <v>62350.535083404669</v>
      </c>
      <c r="H236" s="40">
        <f t="shared" ca="1" si="59"/>
        <v>12951.904476322443</v>
      </c>
      <c r="I236" s="40">
        <f t="shared" ca="1" si="60"/>
        <v>9020.8157969882759</v>
      </c>
      <c r="J236" s="40">
        <f t="shared" ca="1" si="61"/>
        <v>4383.9115878035236</v>
      </c>
      <c r="K236" s="40">
        <f t="shared" ca="1" si="67"/>
        <v>88707.166944518904</v>
      </c>
      <c r="L236" s="55">
        <f t="shared" ca="1" si="68"/>
        <v>0.260821505467419</v>
      </c>
      <c r="M236" s="40">
        <f t="shared" ca="1" si="62"/>
        <v>4590567.8863740033</v>
      </c>
      <c r="N236" s="40">
        <f t="shared" ca="1" si="63"/>
        <v>953585.99051084288</v>
      </c>
      <c r="O236" s="40">
        <f t="shared" ca="1" si="64"/>
        <v>664158.9723513315</v>
      </c>
      <c r="P236" s="40">
        <f t="shared" ca="1" si="65"/>
        <v>322766.17553888692</v>
      </c>
      <c r="Q236" s="40">
        <f t="shared" ca="1" si="69"/>
        <v>6531079.0247750646</v>
      </c>
      <c r="S236" s="40">
        <f t="shared" ca="1" si="66"/>
        <v>6062.8995407367693</v>
      </c>
      <c r="T236" s="40">
        <f t="shared" ca="1" si="70"/>
        <v>90386.154897452157</v>
      </c>
      <c r="U236" s="40">
        <f t="shared" ca="1" si="71"/>
        <v>446381.92587742134</v>
      </c>
      <c r="V236" s="40">
        <f t="shared" ca="1" si="72"/>
        <v>6654694.7751135984</v>
      </c>
    </row>
    <row r="237" spans="5:22" x14ac:dyDescent="0.35">
      <c r="E237" s="4">
        <v>219</v>
      </c>
      <c r="F237" s="55">
        <f t="shared" ca="1" si="73"/>
        <v>0.77592017704359328</v>
      </c>
      <c r="G237" s="40">
        <f t="shared" ca="1" si="58"/>
        <v>62563.803351776893</v>
      </c>
      <c r="H237" s="40">
        <f t="shared" ca="1" si="59"/>
        <v>13361.744240763288</v>
      </c>
      <c r="I237" s="40">
        <f t="shared" ca="1" si="60"/>
        <v>8949.9580837735884</v>
      </c>
      <c r="J237" s="40">
        <f t="shared" ca="1" si="61"/>
        <v>4686.1409850938953</v>
      </c>
      <c r="K237" s="40">
        <f t="shared" ca="1" si="67"/>
        <v>89561.646661407663</v>
      </c>
      <c r="L237" s="55">
        <f t="shared" ca="1" si="68"/>
        <v>0.54456175798887629</v>
      </c>
      <c r="M237" s="40">
        <f t="shared" ca="1" si="62"/>
        <v>4641167.0201640464</v>
      </c>
      <c r="N237" s="40">
        <f t="shared" ca="1" si="63"/>
        <v>991213.50333213364</v>
      </c>
      <c r="O237" s="40">
        <f t="shared" ca="1" si="64"/>
        <v>663934.22498155793</v>
      </c>
      <c r="P237" s="40">
        <f t="shared" ca="1" si="65"/>
        <v>347631.72676008899</v>
      </c>
      <c r="Q237" s="40">
        <f t="shared" ca="1" si="69"/>
        <v>6643946.4752378268</v>
      </c>
      <c r="S237" s="40">
        <f t="shared" ca="1" si="66"/>
        <v>7030.3404221810051</v>
      </c>
      <c r="T237" s="40">
        <f t="shared" ca="1" si="70"/>
        <v>91905.846098494774</v>
      </c>
      <c r="U237" s="40">
        <f t="shared" ca="1" si="71"/>
        <v>521531.33856792538</v>
      </c>
      <c r="V237" s="40">
        <f t="shared" ca="1" si="72"/>
        <v>6817846.087045663</v>
      </c>
    </row>
    <row r="238" spans="5:22" x14ac:dyDescent="0.35">
      <c r="E238" s="4">
        <v>220</v>
      </c>
      <c r="F238" s="55">
        <f t="shared" ca="1" si="73"/>
        <v>0.48022880364943998</v>
      </c>
      <c r="G238" s="40">
        <f t="shared" ca="1" si="58"/>
        <v>63859.838595271969</v>
      </c>
      <c r="H238" s="40">
        <f t="shared" ca="1" si="59"/>
        <v>13769.468468182391</v>
      </c>
      <c r="I238" s="40">
        <f t="shared" ca="1" si="60"/>
        <v>9062.6270531886403</v>
      </c>
      <c r="J238" s="40">
        <f t="shared" ca="1" si="61"/>
        <v>4594.0824783201997</v>
      </c>
      <c r="K238" s="40">
        <f t="shared" ca="1" si="67"/>
        <v>91286.016594963192</v>
      </c>
      <c r="L238" s="55">
        <f t="shared" ca="1" si="68"/>
        <v>0.5386864983663272</v>
      </c>
      <c r="M238" s="40">
        <f t="shared" ca="1" si="62"/>
        <v>4736610.0159537662</v>
      </c>
      <c r="N238" s="40">
        <f t="shared" ca="1" si="63"/>
        <v>1021308.5985717016</v>
      </c>
      <c r="O238" s="40">
        <f t="shared" ca="1" si="64"/>
        <v>672192.89956309134</v>
      </c>
      <c r="P238" s="40">
        <f t="shared" ca="1" si="65"/>
        <v>340752.14656963205</v>
      </c>
      <c r="Q238" s="40">
        <f t="shared" ca="1" si="69"/>
        <v>6770863.6606581919</v>
      </c>
      <c r="S238" s="40">
        <f t="shared" ca="1" si="66"/>
        <v>4476.8425803079099</v>
      </c>
      <c r="T238" s="40">
        <f t="shared" ca="1" si="70"/>
        <v>91168.77669695091</v>
      </c>
      <c r="U238" s="40">
        <f t="shared" ca="1" si="71"/>
        <v>332056.23240182636</v>
      </c>
      <c r="V238" s="40">
        <f t="shared" ca="1" si="72"/>
        <v>6762167.7464903863</v>
      </c>
    </row>
    <row r="239" spans="5:22" x14ac:dyDescent="0.35">
      <c r="E239" s="4">
        <v>221</v>
      </c>
      <c r="F239" s="55">
        <f t="shared" ca="1" si="73"/>
        <v>0.91326093992677371</v>
      </c>
      <c r="G239" s="40">
        <f t="shared" ca="1" si="58"/>
        <v>65209.974314171734</v>
      </c>
      <c r="H239" s="40">
        <f t="shared" ca="1" si="59"/>
        <v>14042.953516608519</v>
      </c>
      <c r="I239" s="40">
        <f t="shared" ca="1" si="60"/>
        <v>9303.6335104585942</v>
      </c>
      <c r="J239" s="40">
        <f t="shared" ca="1" si="61"/>
        <v>4622.0749346657212</v>
      </c>
      <c r="K239" s="40">
        <f t="shared" ca="1" si="67"/>
        <v>93178.636275904559</v>
      </c>
      <c r="L239" s="55">
        <f t="shared" ca="1" si="68"/>
        <v>0.34739633032249262</v>
      </c>
      <c r="M239" s="40">
        <f t="shared" ca="1" si="62"/>
        <v>4813100.0573349874</v>
      </c>
      <c r="N239" s="40">
        <f t="shared" ca="1" si="63"/>
        <v>1036500.0306594511</v>
      </c>
      <c r="O239" s="40">
        <f t="shared" ca="1" si="64"/>
        <v>686694.32021046383</v>
      </c>
      <c r="P239" s="40">
        <f t="shared" ca="1" si="65"/>
        <v>341151.93828885583</v>
      </c>
      <c r="Q239" s="40">
        <f t="shared" ca="1" si="69"/>
        <v>6877446.3464937583</v>
      </c>
      <c r="S239" s="40">
        <f t="shared" ca="1" si="66"/>
        <v>3898.9638718235237</v>
      </c>
      <c r="T239" s="40">
        <f t="shared" ca="1" si="70"/>
        <v>92455.525213062356</v>
      </c>
      <c r="U239" s="40">
        <f t="shared" ca="1" si="71"/>
        <v>287779.64463854284</v>
      </c>
      <c r="V239" s="40">
        <f t="shared" ca="1" si="72"/>
        <v>6824074.052843445</v>
      </c>
    </row>
    <row r="240" spans="5:22" x14ac:dyDescent="0.35">
      <c r="E240" s="4">
        <v>222</v>
      </c>
      <c r="F240" s="55">
        <f t="shared" ca="1" si="73"/>
        <v>0.63828092807844949</v>
      </c>
      <c r="G240" s="40">
        <f t="shared" ca="1" si="58"/>
        <v>63695.187029076973</v>
      </c>
      <c r="H240" s="40">
        <f t="shared" ca="1" si="59"/>
        <v>13354.995967011109</v>
      </c>
      <c r="I240" s="40">
        <f t="shared" ca="1" si="60"/>
        <v>8895.2931536877422</v>
      </c>
      <c r="J240" s="40">
        <f t="shared" ca="1" si="61"/>
        <v>4681.3815429833166</v>
      </c>
      <c r="K240" s="40">
        <f t="shared" ca="1" si="67"/>
        <v>90626.857692759149</v>
      </c>
      <c r="L240" s="55">
        <f t="shared" ca="1" si="68"/>
        <v>0.20333796572605323</v>
      </c>
      <c r="M240" s="40">
        <f t="shared" ca="1" si="62"/>
        <v>4680650.3557915501</v>
      </c>
      <c r="N240" s="40">
        <f t="shared" ca="1" si="63"/>
        <v>981393.87825408694</v>
      </c>
      <c r="O240" s="40">
        <f t="shared" ca="1" si="64"/>
        <v>653671.94927415589</v>
      </c>
      <c r="P240" s="40">
        <f t="shared" ca="1" si="65"/>
        <v>344012.02362052927</v>
      </c>
      <c r="Q240" s="40">
        <f t="shared" ca="1" si="69"/>
        <v>6659728.2069403222</v>
      </c>
      <c r="S240" s="40">
        <f t="shared" ca="1" si="66"/>
        <v>5591.300600967681</v>
      </c>
      <c r="T240" s="40">
        <f t="shared" ca="1" si="70"/>
        <v>91536.776750743506</v>
      </c>
      <c r="U240" s="40">
        <f t="shared" ca="1" si="71"/>
        <v>410877.56183696911</v>
      </c>
      <c r="V240" s="40">
        <f t="shared" ca="1" si="72"/>
        <v>6726593.7451567622</v>
      </c>
    </row>
    <row r="241" spans="5:22" x14ac:dyDescent="0.35">
      <c r="E241" s="4">
        <v>223</v>
      </c>
      <c r="F241" s="55">
        <f t="shared" ca="1" si="73"/>
        <v>0.115397328591197</v>
      </c>
      <c r="G241" s="40">
        <f t="shared" ca="1" si="58"/>
        <v>66761.117239921106</v>
      </c>
      <c r="H241" s="40">
        <f t="shared" ca="1" si="59"/>
        <v>13473.922382937642</v>
      </c>
      <c r="I241" s="40">
        <f t="shared" ca="1" si="60"/>
        <v>9138.6391741964617</v>
      </c>
      <c r="J241" s="40">
        <f t="shared" ca="1" si="61"/>
        <v>4529.0354324757554</v>
      </c>
      <c r="K241" s="40">
        <f t="shared" ca="1" si="67"/>
        <v>93902.71422953096</v>
      </c>
      <c r="L241" s="55">
        <f t="shared" ca="1" si="68"/>
        <v>0.29084726247822157</v>
      </c>
      <c r="M241" s="40">
        <f t="shared" ca="1" si="62"/>
        <v>4919745.2153328313</v>
      </c>
      <c r="N241" s="40">
        <f t="shared" ca="1" si="63"/>
        <v>992917.25357144047</v>
      </c>
      <c r="O241" s="40">
        <f t="shared" ca="1" si="64"/>
        <v>673442.53976956592</v>
      </c>
      <c r="P241" s="40">
        <f t="shared" ca="1" si="65"/>
        <v>333752.65903536562</v>
      </c>
      <c r="Q241" s="40">
        <f t="shared" ca="1" si="69"/>
        <v>6919857.6677092034</v>
      </c>
      <c r="S241" s="40">
        <f t="shared" ca="1" si="66"/>
        <v>747.29074010926706</v>
      </c>
      <c r="T241" s="40">
        <f t="shared" ca="1" si="70"/>
        <v>90120.969537164478</v>
      </c>
      <c r="U241" s="40">
        <f t="shared" ca="1" si="71"/>
        <v>55069.180911140815</v>
      </c>
      <c r="V241" s="40">
        <f t="shared" ca="1" si="72"/>
        <v>6641174.1895849779</v>
      </c>
    </row>
    <row r="242" spans="5:22" x14ac:dyDescent="0.35">
      <c r="E242" s="4">
        <v>224</v>
      </c>
      <c r="F242" s="55">
        <f t="shared" ca="1" si="73"/>
        <v>0.11379132620108579</v>
      </c>
      <c r="G242" s="40">
        <f t="shared" ca="1" si="58"/>
        <v>61296.882514980047</v>
      </c>
      <c r="H242" s="40">
        <f t="shared" ca="1" si="59"/>
        <v>13526.873281215619</v>
      </c>
      <c r="I242" s="40">
        <f t="shared" ca="1" si="60"/>
        <v>9208.0920893532166</v>
      </c>
      <c r="J242" s="40">
        <f t="shared" ca="1" si="61"/>
        <v>4467.1445089358212</v>
      </c>
      <c r="K242" s="40">
        <f t="shared" ca="1" si="67"/>
        <v>88498.992394484696</v>
      </c>
      <c r="L242" s="55">
        <f t="shared" ca="1" si="68"/>
        <v>0.48304120026033326</v>
      </c>
      <c r="M242" s="40">
        <f t="shared" ca="1" si="62"/>
        <v>4540167.5931327995</v>
      </c>
      <c r="N242" s="40">
        <f t="shared" ca="1" si="63"/>
        <v>1001915.0923830484</v>
      </c>
      <c r="O242" s="40">
        <f t="shared" ca="1" si="64"/>
        <v>682029.48638451775</v>
      </c>
      <c r="P242" s="40">
        <f t="shared" ca="1" si="65"/>
        <v>330874.65301934455</v>
      </c>
      <c r="Q242" s="40">
        <f t="shared" ca="1" si="69"/>
        <v>6554986.8249197099</v>
      </c>
      <c r="S242" s="40">
        <f t="shared" ca="1" si="66"/>
        <v>6081.5555286329436</v>
      </c>
      <c r="T242" s="40">
        <f t="shared" ca="1" si="70"/>
        <v>90113.403414181827</v>
      </c>
      <c r="U242" s="40">
        <f t="shared" ca="1" si="71"/>
        <v>450451.64116118167</v>
      </c>
      <c r="V242" s="40">
        <f t="shared" ca="1" si="72"/>
        <v>6674563.8130615475</v>
      </c>
    </row>
    <row r="243" spans="5:22" x14ac:dyDescent="0.35">
      <c r="E243" s="4">
        <v>225</v>
      </c>
      <c r="F243" s="55">
        <f t="shared" ca="1" si="73"/>
        <v>0.18836831360551576</v>
      </c>
      <c r="G243" s="40">
        <f t="shared" ca="1" si="58"/>
        <v>63958.712414376219</v>
      </c>
      <c r="H243" s="40">
        <f t="shared" ca="1" si="59"/>
        <v>14477.005945150477</v>
      </c>
      <c r="I243" s="40">
        <f t="shared" ca="1" si="60"/>
        <v>9024.5753570586949</v>
      </c>
      <c r="J243" s="40">
        <f t="shared" ca="1" si="61"/>
        <v>4519.088638911132</v>
      </c>
      <c r="K243" s="40">
        <f t="shared" ca="1" si="67"/>
        <v>91979.38235549652</v>
      </c>
      <c r="L243" s="55">
        <f t="shared" ca="1" si="68"/>
        <v>0.16490374922828843</v>
      </c>
      <c r="M243" s="40">
        <f t="shared" ca="1" si="62"/>
        <v>4693155.6355735268</v>
      </c>
      <c r="N243" s="40">
        <f t="shared" ca="1" si="63"/>
        <v>1062292.2112241061</v>
      </c>
      <c r="O243" s="40">
        <f t="shared" ca="1" si="64"/>
        <v>662204.33615417802</v>
      </c>
      <c r="P243" s="40">
        <f t="shared" ca="1" si="65"/>
        <v>331601.20822874643</v>
      </c>
      <c r="Q243" s="40">
        <f t="shared" ca="1" si="69"/>
        <v>6749253.3911805572</v>
      </c>
      <c r="S243" s="40">
        <f t="shared" ca="1" si="66"/>
        <v>2947.4428097725504</v>
      </c>
      <c r="T243" s="40">
        <f t="shared" ca="1" si="70"/>
        <v>90407.736526357941</v>
      </c>
      <c r="U243" s="40">
        <f t="shared" ca="1" si="71"/>
        <v>216277.14678798735</v>
      </c>
      <c r="V243" s="40">
        <f t="shared" ca="1" si="72"/>
        <v>6633929.3297397979</v>
      </c>
    </row>
    <row r="244" spans="5:22" x14ac:dyDescent="0.35">
      <c r="E244" s="4">
        <v>226</v>
      </c>
      <c r="F244" s="55">
        <f t="shared" ca="1" si="73"/>
        <v>0.30241476792868627</v>
      </c>
      <c r="G244" s="40">
        <f t="shared" ca="1" si="58"/>
        <v>61719.262575954897</v>
      </c>
      <c r="H244" s="40">
        <f t="shared" ca="1" si="59"/>
        <v>13544.747275134961</v>
      </c>
      <c r="I244" s="40">
        <f t="shared" ca="1" si="60"/>
        <v>8823.6739609520391</v>
      </c>
      <c r="J244" s="40">
        <f t="shared" ca="1" si="61"/>
        <v>4580.5674348935763</v>
      </c>
      <c r="K244" s="40">
        <f t="shared" ca="1" si="67"/>
        <v>88668.25124693547</v>
      </c>
      <c r="L244" s="55">
        <f t="shared" ca="1" si="68"/>
        <v>0.98009274092562959</v>
      </c>
      <c r="M244" s="40">
        <f t="shared" ca="1" si="62"/>
        <v>4667411.2277154671</v>
      </c>
      <c r="N244" s="40">
        <f t="shared" ca="1" si="63"/>
        <v>1024297.81027816</v>
      </c>
      <c r="O244" s="40">
        <f t="shared" ca="1" si="64"/>
        <v>667274.90245634993</v>
      </c>
      <c r="P244" s="40">
        <f t="shared" ca="1" si="65"/>
        <v>346397.39657646645</v>
      </c>
      <c r="Q244" s="40">
        <f t="shared" ca="1" si="69"/>
        <v>6705381.3370264424</v>
      </c>
      <c r="S244" s="40">
        <f t="shared" ca="1" si="66"/>
        <v>6654.3129712353402</v>
      </c>
      <c r="T244" s="40">
        <f t="shared" ca="1" si="70"/>
        <v>90741.996783277238</v>
      </c>
      <c r="U244" s="40">
        <f t="shared" ca="1" si="71"/>
        <v>503220.77384600008</v>
      </c>
      <c r="V244" s="40">
        <f t="shared" ca="1" si="72"/>
        <v>6862204.7142959768</v>
      </c>
    </row>
    <row r="245" spans="5:22" x14ac:dyDescent="0.35">
      <c r="E245" s="4">
        <v>227</v>
      </c>
      <c r="F245" s="55">
        <f t="shared" ca="1" si="73"/>
        <v>0.79207966081160364</v>
      </c>
      <c r="G245" s="40">
        <f t="shared" ca="1" si="58"/>
        <v>65885.71119023244</v>
      </c>
      <c r="H245" s="40">
        <f t="shared" ca="1" si="59"/>
        <v>13434.095522136155</v>
      </c>
      <c r="I245" s="40">
        <f t="shared" ca="1" si="60"/>
        <v>9093.5037895249661</v>
      </c>
      <c r="J245" s="40">
        <f t="shared" ca="1" si="61"/>
        <v>4472.7873703685391</v>
      </c>
      <c r="K245" s="40">
        <f t="shared" ca="1" si="67"/>
        <v>92886.097872262093</v>
      </c>
      <c r="L245" s="55">
        <f t="shared" ca="1" si="68"/>
        <v>0.45345527409912278</v>
      </c>
      <c r="M245" s="40">
        <f t="shared" ca="1" si="62"/>
        <v>4876422.2165944586</v>
      </c>
      <c r="N245" s="40">
        <f t="shared" ca="1" si="63"/>
        <v>994302.41672353365</v>
      </c>
      <c r="O245" s="40">
        <f t="shared" ca="1" si="64"/>
        <v>673040.68067036988</v>
      </c>
      <c r="P245" s="40">
        <f t="shared" ca="1" si="65"/>
        <v>331045.9780876094</v>
      </c>
      <c r="Q245" s="40">
        <f t="shared" ca="1" si="69"/>
        <v>6874811.2920759711</v>
      </c>
      <c r="S245" s="40">
        <f t="shared" ca="1" si="66"/>
        <v>3542.8598608599568</v>
      </c>
      <c r="T245" s="40">
        <f t="shared" ca="1" si="70"/>
        <v>91956.170362753517</v>
      </c>
      <c r="U245" s="40">
        <f t="shared" ca="1" si="71"/>
        <v>262218.92765027157</v>
      </c>
      <c r="V245" s="40">
        <f t="shared" ca="1" si="72"/>
        <v>6805984.2416386334</v>
      </c>
    </row>
    <row r="246" spans="5:22" x14ac:dyDescent="0.35">
      <c r="E246" s="4">
        <v>228</v>
      </c>
      <c r="F246" s="55">
        <f t="shared" ca="1" si="73"/>
        <v>0.18623734649548951</v>
      </c>
      <c r="G246" s="40">
        <f t="shared" ca="1" si="58"/>
        <v>63984.545579693222</v>
      </c>
      <c r="H246" s="40">
        <f t="shared" ca="1" si="59"/>
        <v>13873.660755516301</v>
      </c>
      <c r="I246" s="40">
        <f t="shared" ca="1" si="60"/>
        <v>9028.8836320855553</v>
      </c>
      <c r="J246" s="40">
        <f t="shared" ca="1" si="61"/>
        <v>4465.3982647074317</v>
      </c>
      <c r="K246" s="40">
        <f t="shared" ca="1" si="67"/>
        <v>91352.488232002521</v>
      </c>
      <c r="L246" s="55">
        <f t="shared" ca="1" si="68"/>
        <v>0.78871721675555617</v>
      </c>
      <c r="M246" s="40">
        <f t="shared" ca="1" si="62"/>
        <v>4779278.6577583216</v>
      </c>
      <c r="N246" s="40">
        <f t="shared" ca="1" si="63"/>
        <v>1036282.9047716457</v>
      </c>
      <c r="O246" s="40">
        <f t="shared" ca="1" si="64"/>
        <v>674405.83433486079</v>
      </c>
      <c r="P246" s="40">
        <f t="shared" ca="1" si="65"/>
        <v>333539.64510580804</v>
      </c>
      <c r="Q246" s="40">
        <f t="shared" ca="1" si="69"/>
        <v>6823507.0419706358</v>
      </c>
      <c r="S246" s="40">
        <f t="shared" ca="1" si="66"/>
        <v>3513.4202799510076</v>
      </c>
      <c r="T246" s="40">
        <f t="shared" ca="1" si="70"/>
        <v>90400.5102472461</v>
      </c>
      <c r="U246" s="40">
        <f t="shared" ca="1" si="71"/>
        <v>262432.34842999768</v>
      </c>
      <c r="V246" s="40">
        <f t="shared" ca="1" si="72"/>
        <v>6752399.7452948252</v>
      </c>
    </row>
    <row r="247" spans="5:22" x14ac:dyDescent="0.35">
      <c r="E247" s="4">
        <v>229</v>
      </c>
      <c r="F247" s="55">
        <f t="shared" ca="1" si="73"/>
        <v>0.81041226840417091</v>
      </c>
      <c r="G247" s="40">
        <f t="shared" ca="1" si="58"/>
        <v>64209.007676429457</v>
      </c>
      <c r="H247" s="40">
        <f t="shared" ca="1" si="59"/>
        <v>14094.85342837471</v>
      </c>
      <c r="I247" s="40">
        <f t="shared" ca="1" si="60"/>
        <v>9552.1542303518545</v>
      </c>
      <c r="J247" s="40">
        <f t="shared" ca="1" si="61"/>
        <v>4706.5089877714881</v>
      </c>
      <c r="K247" s="40">
        <f t="shared" ca="1" si="67"/>
        <v>92562.524322927507</v>
      </c>
      <c r="L247" s="55">
        <f t="shared" ca="1" si="68"/>
        <v>0.12507226473349864</v>
      </c>
      <c r="M247" s="40">
        <f t="shared" ca="1" si="62"/>
        <v>4703171.8389652791</v>
      </c>
      <c r="N247" s="40">
        <f t="shared" ca="1" si="63"/>
        <v>1032417.7263840477</v>
      </c>
      <c r="O247" s="40">
        <f t="shared" ca="1" si="64"/>
        <v>699674.77155289566</v>
      </c>
      <c r="P247" s="40">
        <f t="shared" ca="1" si="65"/>
        <v>344741.66993316723</v>
      </c>
      <c r="Q247" s="40">
        <f t="shared" ca="1" si="69"/>
        <v>6780006.006835389</v>
      </c>
      <c r="S247" s="40">
        <f t="shared" ca="1" si="66"/>
        <v>4160.1356745186276</v>
      </c>
      <c r="T247" s="40">
        <f t="shared" ca="1" si="70"/>
        <v>92016.15100967465</v>
      </c>
      <c r="U247" s="40">
        <f t="shared" ca="1" si="71"/>
        <v>304720.99879302882</v>
      </c>
      <c r="V247" s="40">
        <f t="shared" ca="1" si="72"/>
        <v>6739985.3356952509</v>
      </c>
    </row>
    <row r="248" spans="5:22" x14ac:dyDescent="0.35">
      <c r="E248" s="4">
        <v>230</v>
      </c>
      <c r="F248" s="55">
        <f t="shared" ca="1" si="73"/>
        <v>0.83207526070836313</v>
      </c>
      <c r="G248" s="40">
        <f t="shared" ca="1" si="58"/>
        <v>63439.67984701183</v>
      </c>
      <c r="H248" s="40">
        <f t="shared" ca="1" si="59"/>
        <v>14104.336362377788</v>
      </c>
      <c r="I248" s="40">
        <f t="shared" ca="1" si="60"/>
        <v>9428.2716841392212</v>
      </c>
      <c r="J248" s="40">
        <f t="shared" ca="1" si="61"/>
        <v>4483.0961449926763</v>
      </c>
      <c r="K248" s="40">
        <f t="shared" ca="1" si="67"/>
        <v>91455.38403852153</v>
      </c>
      <c r="L248" s="55">
        <f t="shared" ca="1" si="68"/>
        <v>0.1464644244601826</v>
      </c>
      <c r="M248" s="40">
        <f t="shared" ca="1" si="62"/>
        <v>4651440.262271191</v>
      </c>
      <c r="N248" s="40">
        <f t="shared" ca="1" si="63"/>
        <v>1034139.487885039</v>
      </c>
      <c r="O248" s="40">
        <f t="shared" ca="1" si="64"/>
        <v>691287.26092242834</v>
      </c>
      <c r="P248" s="40">
        <f t="shared" ca="1" si="65"/>
        <v>328703.64350418333</v>
      </c>
      <c r="Q248" s="40">
        <f t="shared" ca="1" si="69"/>
        <v>6705570.6545828423</v>
      </c>
      <c r="S248" s="40">
        <f t="shared" ca="1" si="66"/>
        <v>5119.5542529880695</v>
      </c>
      <c r="T248" s="40">
        <f t="shared" ca="1" si="70"/>
        <v>92091.842146516923</v>
      </c>
      <c r="U248" s="40">
        <f t="shared" ca="1" si="71"/>
        <v>375369.18273637985</v>
      </c>
      <c r="V248" s="40">
        <f t="shared" ca="1" si="72"/>
        <v>6752236.1938150385</v>
      </c>
    </row>
    <row r="249" spans="5:22" x14ac:dyDescent="0.35">
      <c r="E249" s="4">
        <v>231</v>
      </c>
      <c r="F249" s="55">
        <f t="shared" ca="1" si="73"/>
        <v>0.4926644370282881</v>
      </c>
      <c r="G249" s="40">
        <f t="shared" ca="1" si="58"/>
        <v>61456.75716931944</v>
      </c>
      <c r="H249" s="40">
        <f t="shared" ca="1" si="59"/>
        <v>13216.794982530302</v>
      </c>
      <c r="I249" s="40">
        <f t="shared" ca="1" si="60"/>
        <v>8960.0927173096534</v>
      </c>
      <c r="J249" s="40">
        <f t="shared" ca="1" si="61"/>
        <v>4622.0496574702283</v>
      </c>
      <c r="K249" s="40">
        <f t="shared" ca="1" si="67"/>
        <v>88255.694526629624</v>
      </c>
      <c r="L249" s="55">
        <f t="shared" ca="1" si="68"/>
        <v>0.28906792945692217</v>
      </c>
      <c r="M249" s="40">
        <f t="shared" ca="1" si="62"/>
        <v>4528620.7720748074</v>
      </c>
      <c r="N249" s="40">
        <f t="shared" ca="1" si="63"/>
        <v>973918.16709816863</v>
      </c>
      <c r="O249" s="40">
        <f t="shared" ca="1" si="64"/>
        <v>660250.61959470855</v>
      </c>
      <c r="P249" s="40">
        <f t="shared" ca="1" si="65"/>
        <v>340589.23790450813</v>
      </c>
      <c r="Q249" s="40">
        <f t="shared" ca="1" si="69"/>
        <v>6503378.7966721915</v>
      </c>
      <c r="S249" s="40">
        <f t="shared" ca="1" si="66"/>
        <v>7563.5821844144994</v>
      </c>
      <c r="T249" s="40">
        <f t="shared" ca="1" si="70"/>
        <v>91197.227053573893</v>
      </c>
      <c r="U249" s="40">
        <f t="shared" ca="1" si="71"/>
        <v>557344.65938814776</v>
      </c>
      <c r="V249" s="40">
        <f t="shared" ca="1" si="72"/>
        <v>6720134.2181558311</v>
      </c>
    </row>
    <row r="250" spans="5:22" x14ac:dyDescent="0.35">
      <c r="E250" s="4">
        <v>232</v>
      </c>
      <c r="F250" s="55">
        <f t="shared" ca="1" si="73"/>
        <v>0.26767488939456252</v>
      </c>
      <c r="G250" s="40">
        <f t="shared" ca="1" si="58"/>
        <v>65370.563495167502</v>
      </c>
      <c r="H250" s="40">
        <f t="shared" ca="1" si="59"/>
        <v>13602.604160466808</v>
      </c>
      <c r="I250" s="40">
        <f t="shared" ca="1" si="60"/>
        <v>9060.2164583382691</v>
      </c>
      <c r="J250" s="40">
        <f t="shared" ca="1" si="61"/>
        <v>4341.1294387500211</v>
      </c>
      <c r="K250" s="40">
        <f t="shared" ca="1" si="67"/>
        <v>92374.513552722608</v>
      </c>
      <c r="L250" s="55">
        <f t="shared" ca="1" si="68"/>
        <v>0.66897509921004095</v>
      </c>
      <c r="M250" s="40">
        <f t="shared" ca="1" si="62"/>
        <v>4865130.9656794034</v>
      </c>
      <c r="N250" s="40">
        <f t="shared" ca="1" si="63"/>
        <v>1012358.578182652</v>
      </c>
      <c r="O250" s="40">
        <f t="shared" ca="1" si="64"/>
        <v>674296.46144136763</v>
      </c>
      <c r="P250" s="40">
        <f t="shared" ca="1" si="65"/>
        <v>323083.6959214292</v>
      </c>
      <c r="Q250" s="40">
        <f t="shared" ca="1" si="69"/>
        <v>6874869.7012248524</v>
      </c>
      <c r="S250" s="40">
        <f t="shared" ca="1" si="66"/>
        <v>2615.2165311994668</v>
      </c>
      <c r="T250" s="40">
        <f t="shared" ca="1" si="70"/>
        <v>90648.600645172046</v>
      </c>
      <c r="U250" s="40">
        <f t="shared" ca="1" si="71"/>
        <v>194634.56099526773</v>
      </c>
      <c r="V250" s="40">
        <f t="shared" ca="1" si="72"/>
        <v>6746420.5662986906</v>
      </c>
    </row>
    <row r="251" spans="5:22" x14ac:dyDescent="0.35">
      <c r="E251" s="4">
        <v>233</v>
      </c>
      <c r="F251" s="55">
        <f t="shared" ca="1" si="73"/>
        <v>0.55165379106587453</v>
      </c>
      <c r="G251" s="40">
        <f t="shared" ca="1" si="58"/>
        <v>62605.326164042555</v>
      </c>
      <c r="H251" s="40">
        <f t="shared" ca="1" si="59"/>
        <v>13671.967012062769</v>
      </c>
      <c r="I251" s="40">
        <f t="shared" ca="1" si="60"/>
        <v>9347.6833575844103</v>
      </c>
      <c r="J251" s="40">
        <f t="shared" ca="1" si="61"/>
        <v>4584.5510353435429</v>
      </c>
      <c r="K251" s="40">
        <f t="shared" ca="1" si="67"/>
        <v>90209.527569033264</v>
      </c>
      <c r="L251" s="55">
        <f t="shared" ca="1" si="68"/>
        <v>0.28990516942699396</v>
      </c>
      <c r="M251" s="40">
        <f t="shared" ca="1" si="62"/>
        <v>4613369.996246676</v>
      </c>
      <c r="N251" s="40">
        <f t="shared" ca="1" si="63"/>
        <v>1007483.6482419164</v>
      </c>
      <c r="O251" s="40">
        <f t="shared" ca="1" si="64"/>
        <v>688828.32465878618</v>
      </c>
      <c r="P251" s="40">
        <f t="shared" ca="1" si="65"/>
        <v>337834.3583307325</v>
      </c>
      <c r="Q251" s="40">
        <f t="shared" ca="1" si="69"/>
        <v>6647516.3274781108</v>
      </c>
      <c r="S251" s="40">
        <f t="shared" ca="1" si="66"/>
        <v>5707.4564127222602</v>
      </c>
      <c r="T251" s="40">
        <f t="shared" ca="1" si="70"/>
        <v>91332.43294641198</v>
      </c>
      <c r="U251" s="40">
        <f t="shared" ca="1" si="71"/>
        <v>420580.95984270389</v>
      </c>
      <c r="V251" s="40">
        <f t="shared" ca="1" si="72"/>
        <v>6730262.9289900828</v>
      </c>
    </row>
    <row r="252" spans="5:22" x14ac:dyDescent="0.35">
      <c r="E252" s="4">
        <v>234</v>
      </c>
      <c r="F252" s="55">
        <f t="shared" ca="1" si="73"/>
        <v>0.142961614832955</v>
      </c>
      <c r="G252" s="40">
        <f t="shared" ca="1" si="58"/>
        <v>64162.318440338771</v>
      </c>
      <c r="H252" s="40">
        <f t="shared" ca="1" si="59"/>
        <v>13348.396565241679</v>
      </c>
      <c r="I252" s="40">
        <f t="shared" ca="1" si="60"/>
        <v>8705.2218169313073</v>
      </c>
      <c r="J252" s="40">
        <f t="shared" ca="1" si="61"/>
        <v>4406.7690371974959</v>
      </c>
      <c r="K252" s="40">
        <f t="shared" ca="1" si="67"/>
        <v>90622.705859709255</v>
      </c>
      <c r="L252" s="55">
        <f t="shared" ca="1" si="68"/>
        <v>0.93286535043190866</v>
      </c>
      <c r="M252" s="40">
        <f t="shared" ca="1" si="62"/>
        <v>4825624.2384502525</v>
      </c>
      <c r="N252" s="40">
        <f t="shared" ca="1" si="63"/>
        <v>1003927.9685563719</v>
      </c>
      <c r="O252" s="40">
        <f t="shared" ca="1" si="64"/>
        <v>654716.51308751968</v>
      </c>
      <c r="P252" s="40">
        <f t="shared" ca="1" si="65"/>
        <v>331431.46937444172</v>
      </c>
      <c r="Q252" s="40">
        <f t="shared" ca="1" si="69"/>
        <v>6815700.189468585</v>
      </c>
      <c r="S252" s="40">
        <f t="shared" ca="1" si="66"/>
        <v>4024.7116094757148</v>
      </c>
      <c r="T252" s="40">
        <f t="shared" ca="1" si="70"/>
        <v>90240.648431987473</v>
      </c>
      <c r="U252" s="40">
        <f t="shared" ca="1" si="71"/>
        <v>302697.07154546503</v>
      </c>
      <c r="V252" s="40">
        <f t="shared" ca="1" si="72"/>
        <v>6786965.7916396083</v>
      </c>
    </row>
    <row r="253" spans="5:22" x14ac:dyDescent="0.35">
      <c r="E253" s="4">
        <v>235</v>
      </c>
      <c r="F253" s="55">
        <f t="shared" ca="1" si="73"/>
        <v>0.51702912670844514</v>
      </c>
      <c r="G253" s="40">
        <f t="shared" ca="1" si="58"/>
        <v>62237.323238127421</v>
      </c>
      <c r="H253" s="40">
        <f t="shared" ca="1" si="59"/>
        <v>12987.996434125342</v>
      </c>
      <c r="I253" s="40">
        <f t="shared" ca="1" si="60"/>
        <v>8948.7927793910039</v>
      </c>
      <c r="J253" s="40">
        <f t="shared" ca="1" si="61"/>
        <v>4496.8470403248666</v>
      </c>
      <c r="K253" s="40">
        <f t="shared" ca="1" si="67"/>
        <v>88670.959491968635</v>
      </c>
      <c r="L253" s="55">
        <f t="shared" ca="1" si="68"/>
        <v>0.76884662109272761</v>
      </c>
      <c r="M253" s="40">
        <f t="shared" ca="1" si="62"/>
        <v>4645684.7554822173</v>
      </c>
      <c r="N253" s="40">
        <f t="shared" ca="1" si="63"/>
        <v>969484.77053572156</v>
      </c>
      <c r="O253" s="40">
        <f t="shared" ca="1" si="64"/>
        <v>667979.72715056909</v>
      </c>
      <c r="P253" s="40">
        <f t="shared" ca="1" si="65"/>
        <v>335665.68509126519</v>
      </c>
      <c r="Q253" s="40">
        <f t="shared" ca="1" si="69"/>
        <v>6618814.938259773</v>
      </c>
      <c r="S253" s="40">
        <f t="shared" ca="1" si="66"/>
        <v>7078.8347054378282</v>
      </c>
      <c r="T253" s="40">
        <f t="shared" ca="1" si="70"/>
        <v>91252.947157081595</v>
      </c>
      <c r="U253" s="40">
        <f t="shared" ca="1" si="71"/>
        <v>528397.31477211963</v>
      </c>
      <c r="V253" s="40">
        <f t="shared" ca="1" si="72"/>
        <v>6811546.5679406272</v>
      </c>
    </row>
    <row r="254" spans="5:22" x14ac:dyDescent="0.35">
      <c r="E254" s="4">
        <v>236</v>
      </c>
      <c r="F254" s="55">
        <f t="shared" ca="1" si="73"/>
        <v>0.66693206946913774</v>
      </c>
      <c r="G254" s="40">
        <f t="shared" ca="1" si="58"/>
        <v>64530.196805219603</v>
      </c>
      <c r="H254" s="40">
        <f t="shared" ca="1" si="59"/>
        <v>13676.862040885157</v>
      </c>
      <c r="I254" s="40">
        <f t="shared" ca="1" si="60"/>
        <v>8984.1213822834943</v>
      </c>
      <c r="J254" s="40">
        <f t="shared" ca="1" si="61"/>
        <v>4607.3468393133389</v>
      </c>
      <c r="K254" s="40">
        <f t="shared" ca="1" si="67"/>
        <v>91798.527067701594</v>
      </c>
      <c r="L254" s="55">
        <f t="shared" ca="1" si="68"/>
        <v>0.16752432249838922</v>
      </c>
      <c r="M254" s="40">
        <f t="shared" ca="1" si="62"/>
        <v>4735592.3743003011</v>
      </c>
      <c r="N254" s="40">
        <f t="shared" ca="1" si="63"/>
        <v>1003685.8213941501</v>
      </c>
      <c r="O254" s="40">
        <f t="shared" ca="1" si="64"/>
        <v>659305.85701063101</v>
      </c>
      <c r="P254" s="40">
        <f t="shared" ca="1" si="65"/>
        <v>338113.28088563995</v>
      </c>
      <c r="Q254" s="40">
        <f t="shared" ca="1" si="69"/>
        <v>6736697.3335907217</v>
      </c>
      <c r="S254" s="40">
        <f t="shared" ca="1" si="66"/>
        <v>4416.369274537461</v>
      </c>
      <c r="T254" s="40">
        <f t="shared" ca="1" si="70"/>
        <v>91607.549502925714</v>
      </c>
      <c r="U254" s="40">
        <f t="shared" ca="1" si="71"/>
        <v>324098.26242622104</v>
      </c>
      <c r="V254" s="40">
        <f t="shared" ca="1" si="72"/>
        <v>6722682.3151313029</v>
      </c>
    </row>
    <row r="255" spans="5:22" x14ac:dyDescent="0.35">
      <c r="E255" s="4">
        <v>237</v>
      </c>
      <c r="F255" s="55">
        <f t="shared" ca="1" si="73"/>
        <v>0.94677653127861383</v>
      </c>
      <c r="G255" s="40">
        <f t="shared" ca="1" si="58"/>
        <v>64915.846571559814</v>
      </c>
      <c r="H255" s="40">
        <f t="shared" ca="1" si="59"/>
        <v>13564.942241083814</v>
      </c>
      <c r="I255" s="40">
        <f t="shared" ca="1" si="60"/>
        <v>9458.7756531342675</v>
      </c>
      <c r="J255" s="40">
        <f t="shared" ca="1" si="61"/>
        <v>4555.4195902803276</v>
      </c>
      <c r="K255" s="40">
        <f t="shared" ca="1" si="67"/>
        <v>92494.984056058223</v>
      </c>
      <c r="L255" s="55">
        <f t="shared" ca="1" si="68"/>
        <v>0.46848581973500814</v>
      </c>
      <c r="M255" s="40">
        <f t="shared" ca="1" si="62"/>
        <v>4806460.4341463409</v>
      </c>
      <c r="N255" s="40">
        <f t="shared" ca="1" si="63"/>
        <v>1004367.3712454387</v>
      </c>
      <c r="O255" s="40">
        <f t="shared" ca="1" si="64"/>
        <v>700341.03124789882</v>
      </c>
      <c r="P255" s="40">
        <f t="shared" ca="1" si="65"/>
        <v>337289.66312533792</v>
      </c>
      <c r="Q255" s="40">
        <f t="shared" ca="1" si="69"/>
        <v>6848458.4997650161</v>
      </c>
      <c r="S255" s="40">
        <f t="shared" ca="1" si="66"/>
        <v>4746.9680692478669</v>
      </c>
      <c r="T255" s="40">
        <f t="shared" ca="1" si="70"/>
        <v>92686.532535025763</v>
      </c>
      <c r="U255" s="40">
        <f t="shared" ca="1" si="71"/>
        <v>351472.18147797917</v>
      </c>
      <c r="V255" s="40">
        <f t="shared" ca="1" si="72"/>
        <v>6862641.0181176569</v>
      </c>
    </row>
    <row r="256" spans="5:22" x14ac:dyDescent="0.35">
      <c r="E256" s="4">
        <v>238</v>
      </c>
      <c r="F256" s="55">
        <f t="shared" ca="1" si="73"/>
        <v>0.28354521068688965</v>
      </c>
      <c r="G256" s="40">
        <f t="shared" ca="1" si="58"/>
        <v>65061.546659500353</v>
      </c>
      <c r="H256" s="40">
        <f t="shared" ca="1" si="59"/>
        <v>14433.408534623752</v>
      </c>
      <c r="I256" s="40">
        <f t="shared" ca="1" si="60"/>
        <v>9062.8046903264967</v>
      </c>
      <c r="J256" s="40">
        <f t="shared" ca="1" si="61"/>
        <v>4512.2252412540956</v>
      </c>
      <c r="K256" s="40">
        <f t="shared" ca="1" si="67"/>
        <v>93069.985125704698</v>
      </c>
      <c r="L256" s="55">
        <f t="shared" ca="1" si="68"/>
        <v>0.37319230434734774</v>
      </c>
      <c r="M256" s="40">
        <f t="shared" ca="1" si="62"/>
        <v>4805468.8059017221</v>
      </c>
      <c r="N256" s="40">
        <f t="shared" ca="1" si="63"/>
        <v>1066056.6500049874</v>
      </c>
      <c r="O256" s="40">
        <f t="shared" ca="1" si="64"/>
        <v>669381.95400223287</v>
      </c>
      <c r="P256" s="40">
        <f t="shared" ca="1" si="65"/>
        <v>333274.54933601251</v>
      </c>
      <c r="Q256" s="40">
        <f t="shared" ca="1" si="69"/>
        <v>6874181.9592449553</v>
      </c>
      <c r="S256" s="40">
        <f t="shared" ca="1" si="66"/>
        <v>2134.1842457206349</v>
      </c>
      <c r="T256" s="40">
        <f t="shared" ca="1" si="70"/>
        <v>90691.944130171236</v>
      </c>
      <c r="U256" s="40">
        <f t="shared" ca="1" si="71"/>
        <v>157631.60185125802</v>
      </c>
      <c r="V256" s="40">
        <f t="shared" ca="1" si="72"/>
        <v>6698539.0117602013</v>
      </c>
    </row>
    <row r="257" spans="5:22" x14ac:dyDescent="0.35">
      <c r="E257" s="4">
        <v>239</v>
      </c>
      <c r="F257" s="55">
        <f t="shared" ca="1" si="73"/>
        <v>0.32035955787098536</v>
      </c>
      <c r="G257" s="40">
        <f t="shared" ca="1" si="58"/>
        <v>65922.154242986609</v>
      </c>
      <c r="H257" s="40">
        <f t="shared" ca="1" si="59"/>
        <v>14440.146758269833</v>
      </c>
      <c r="I257" s="40">
        <f t="shared" ca="1" si="60"/>
        <v>9158.923498227643</v>
      </c>
      <c r="J257" s="40">
        <f t="shared" ca="1" si="61"/>
        <v>4529.5437664077299</v>
      </c>
      <c r="K257" s="40">
        <f t="shared" ca="1" si="67"/>
        <v>94050.76826589182</v>
      </c>
      <c r="L257" s="55">
        <f t="shared" ca="1" si="68"/>
        <v>0.85527197504057917</v>
      </c>
      <c r="M257" s="40">
        <f t="shared" ca="1" si="62"/>
        <v>4936577.4153340878</v>
      </c>
      <c r="N257" s="40">
        <f t="shared" ca="1" si="63"/>
        <v>1081349.7098142621</v>
      </c>
      <c r="O257" s="40">
        <f t="shared" ca="1" si="64"/>
        <v>685865.55474912294</v>
      </c>
      <c r="P257" s="40">
        <f t="shared" ca="1" si="65"/>
        <v>339194.67159091827</v>
      </c>
      <c r="Q257" s="40">
        <f t="shared" ca="1" si="69"/>
        <v>7042987.3514883919</v>
      </c>
      <c r="S257" s="40">
        <f t="shared" ca="1" si="66"/>
        <v>1267.0856083944109</v>
      </c>
      <c r="T257" s="40">
        <f t="shared" ca="1" si="70"/>
        <v>90788.310107878497</v>
      </c>
      <c r="U257" s="40">
        <f t="shared" ca="1" si="71"/>
        <v>94885.646100683531</v>
      </c>
      <c r="V257" s="40">
        <f t="shared" ca="1" si="72"/>
        <v>6798678.3259981563</v>
      </c>
    </row>
    <row r="258" spans="5:22" x14ac:dyDescent="0.35">
      <c r="E258" s="4">
        <v>240</v>
      </c>
      <c r="F258" s="55">
        <f t="shared" ca="1" si="73"/>
        <v>0.83991277719769941</v>
      </c>
      <c r="G258" s="40">
        <f t="shared" ca="1" si="58"/>
        <v>63441.435750059369</v>
      </c>
      <c r="H258" s="40">
        <f t="shared" ca="1" si="59"/>
        <v>14124.833005173365</v>
      </c>
      <c r="I258" s="40">
        <f t="shared" ca="1" si="60"/>
        <v>9168.4058741474273</v>
      </c>
      <c r="J258" s="40">
        <f t="shared" ca="1" si="61"/>
        <v>4604.9829326808303</v>
      </c>
      <c r="K258" s="40">
        <f t="shared" ca="1" si="67"/>
        <v>91339.657562060995</v>
      </c>
      <c r="L258" s="55">
        <f t="shared" ca="1" si="68"/>
        <v>0.83766464846341526</v>
      </c>
      <c r="M258" s="40">
        <f t="shared" ca="1" si="62"/>
        <v>4747310.8787129084</v>
      </c>
      <c r="N258" s="40">
        <f t="shared" ca="1" si="63"/>
        <v>1056958.6358297369</v>
      </c>
      <c r="O258" s="40">
        <f t="shared" ca="1" si="64"/>
        <v>686070.11225710926</v>
      </c>
      <c r="P258" s="40">
        <f t="shared" ca="1" si="65"/>
        <v>344590.01934839599</v>
      </c>
      <c r="Q258" s="40">
        <f t="shared" ca="1" si="69"/>
        <v>6834929.6461481499</v>
      </c>
      <c r="S258" s="40">
        <f t="shared" ca="1" si="66"/>
        <v>5386.0832569920549</v>
      </c>
      <c r="T258" s="40">
        <f t="shared" ca="1" si="70"/>
        <v>92120.75788637223</v>
      </c>
      <c r="U258" s="40">
        <f t="shared" ca="1" si="71"/>
        <v>403039.61184465955</v>
      </c>
      <c r="V258" s="40">
        <f t="shared" ca="1" si="72"/>
        <v>6893379.2386444137</v>
      </c>
    </row>
    <row r="259" spans="5:22" x14ac:dyDescent="0.35">
      <c r="E259" s="4">
        <v>241</v>
      </c>
      <c r="F259" s="55">
        <f t="shared" ca="1" si="73"/>
        <v>0.55442252247122037</v>
      </c>
      <c r="G259" s="40">
        <f t="shared" ca="1" si="58"/>
        <v>65506.37587056269</v>
      </c>
      <c r="H259" s="40">
        <f t="shared" ca="1" si="59"/>
        <v>13042.65977679822</v>
      </c>
      <c r="I259" s="40">
        <f t="shared" ca="1" si="60"/>
        <v>9308.8353746894536</v>
      </c>
      <c r="J259" s="40">
        <f t="shared" ca="1" si="61"/>
        <v>4480.6109979885086</v>
      </c>
      <c r="K259" s="40">
        <f t="shared" ca="1" si="67"/>
        <v>92338.482020038879</v>
      </c>
      <c r="L259" s="55">
        <f t="shared" ca="1" si="68"/>
        <v>0.27295450264578192</v>
      </c>
      <c r="M259" s="40">
        <f t="shared" ca="1" si="62"/>
        <v>4824708.9283980466</v>
      </c>
      <c r="N259" s="40">
        <f t="shared" ca="1" si="63"/>
        <v>960624.61461029563</v>
      </c>
      <c r="O259" s="40">
        <f t="shared" ca="1" si="64"/>
        <v>685619.07979761355</v>
      </c>
      <c r="P259" s="40">
        <f t="shared" ca="1" si="65"/>
        <v>330008.24117318017</v>
      </c>
      <c r="Q259" s="40">
        <f t="shared" ca="1" si="69"/>
        <v>6800960.8639791356</v>
      </c>
      <c r="S259" s="40">
        <f t="shared" ca="1" si="66"/>
        <v>3480.9488817938909</v>
      </c>
      <c r="T259" s="40">
        <f t="shared" ca="1" si="70"/>
        <v>91338.819903844269</v>
      </c>
      <c r="U259" s="40">
        <f t="shared" ca="1" si="71"/>
        <v>256380.61831528277</v>
      </c>
      <c r="V259" s="40">
        <f t="shared" ca="1" si="72"/>
        <v>6727333.241121239</v>
      </c>
    </row>
    <row r="260" spans="5:22" x14ac:dyDescent="0.35">
      <c r="E260" s="4">
        <v>242</v>
      </c>
      <c r="F260" s="55">
        <f t="shared" ca="1" si="73"/>
        <v>0.85650534145039525</v>
      </c>
      <c r="G260" s="40">
        <f t="shared" ca="1" si="58"/>
        <v>63545.198931473853</v>
      </c>
      <c r="H260" s="40">
        <f t="shared" ca="1" si="59"/>
        <v>14046.353188103936</v>
      </c>
      <c r="I260" s="40">
        <f t="shared" ca="1" si="60"/>
        <v>8978.4874887621627</v>
      </c>
      <c r="J260" s="40">
        <f t="shared" ca="1" si="61"/>
        <v>4572.7934835236065</v>
      </c>
      <c r="K260" s="40">
        <f t="shared" ca="1" si="67"/>
        <v>91142.833091863562</v>
      </c>
      <c r="L260" s="55">
        <f t="shared" ca="1" si="68"/>
        <v>0.72329418746990692</v>
      </c>
      <c r="M260" s="40">
        <f t="shared" ca="1" si="62"/>
        <v>4736605.6131080091</v>
      </c>
      <c r="N260" s="40">
        <f t="shared" ca="1" si="63"/>
        <v>1047003.337360196</v>
      </c>
      <c r="O260" s="40">
        <f t="shared" ca="1" si="64"/>
        <v>669248.89608657837</v>
      </c>
      <c r="P260" s="40">
        <f t="shared" ca="1" si="65"/>
        <v>340852.17523669929</v>
      </c>
      <c r="Q260" s="40">
        <f t="shared" ca="1" si="69"/>
        <v>6793710.0217914823</v>
      </c>
      <c r="S260" s="40">
        <f t="shared" ca="1" si="66"/>
        <v>5615.1609728661442</v>
      </c>
      <c r="T260" s="40">
        <f t="shared" ca="1" si="70"/>
        <v>92185.200581206096</v>
      </c>
      <c r="U260" s="40">
        <f t="shared" ca="1" si="71"/>
        <v>418549.37005177035</v>
      </c>
      <c r="V260" s="40">
        <f t="shared" ca="1" si="72"/>
        <v>6871407.2166065536</v>
      </c>
    </row>
    <row r="261" spans="5:22" x14ac:dyDescent="0.35">
      <c r="E261" s="4">
        <v>243</v>
      </c>
      <c r="F261" s="55">
        <f t="shared" ca="1" si="73"/>
        <v>0.59019780811651135</v>
      </c>
      <c r="G261" s="40">
        <f t="shared" ca="1" si="58"/>
        <v>63562.570158505725</v>
      </c>
      <c r="H261" s="40">
        <f t="shared" ca="1" si="59"/>
        <v>12950.337285717816</v>
      </c>
      <c r="I261" s="40">
        <f t="shared" ca="1" si="60"/>
        <v>9105.678401777639</v>
      </c>
      <c r="J261" s="40">
        <f t="shared" ca="1" si="61"/>
        <v>4658.7577666594652</v>
      </c>
      <c r="K261" s="40">
        <f t="shared" ca="1" si="67"/>
        <v>90277.343612660639</v>
      </c>
      <c r="L261" s="55">
        <f t="shared" ca="1" si="68"/>
        <v>0.12761929754935386</v>
      </c>
      <c r="M261" s="40">
        <f t="shared" ca="1" si="62"/>
        <v>4656400.1234968379</v>
      </c>
      <c r="N261" s="40">
        <f t="shared" ca="1" si="63"/>
        <v>948702.23130007822</v>
      </c>
      <c r="O261" s="40">
        <f t="shared" ca="1" si="64"/>
        <v>667054.24165240605</v>
      </c>
      <c r="P261" s="40">
        <f t="shared" ca="1" si="65"/>
        <v>341286.39206877793</v>
      </c>
      <c r="Q261" s="40">
        <f t="shared" ca="1" si="69"/>
        <v>6613442.9885181002</v>
      </c>
      <c r="S261" s="40">
        <f t="shared" ca="1" si="66"/>
        <v>5803.4311848931975</v>
      </c>
      <c r="T261" s="40">
        <f t="shared" ca="1" si="70"/>
        <v>91422.017030894378</v>
      </c>
      <c r="U261" s="40">
        <f t="shared" ca="1" si="71"/>
        <v>425141.67722693871</v>
      </c>
      <c r="V261" s="40">
        <f t="shared" ca="1" si="72"/>
        <v>6697298.2736762604</v>
      </c>
    </row>
    <row r="262" spans="5:22" x14ac:dyDescent="0.35">
      <c r="E262" s="4">
        <v>244</v>
      </c>
      <c r="F262" s="55">
        <f t="shared" ca="1" si="73"/>
        <v>0.54158442734389012</v>
      </c>
      <c r="G262" s="40">
        <f t="shared" ca="1" si="58"/>
        <v>67494.216262632472</v>
      </c>
      <c r="H262" s="40">
        <f t="shared" ca="1" si="59"/>
        <v>14004.43714689821</v>
      </c>
      <c r="I262" s="40">
        <f t="shared" ca="1" si="60"/>
        <v>9081.4968078756538</v>
      </c>
      <c r="J262" s="40">
        <f t="shared" ca="1" si="61"/>
        <v>4436.5962922209765</v>
      </c>
      <c r="K262" s="40">
        <f t="shared" ca="1" si="67"/>
        <v>95016.746509627308</v>
      </c>
      <c r="L262" s="55">
        <f t="shared" ca="1" si="68"/>
        <v>0.88299125034141479</v>
      </c>
      <c r="M262" s="40">
        <f t="shared" ca="1" si="62"/>
        <v>5060840.8266877951</v>
      </c>
      <c r="N262" s="40">
        <f t="shared" ca="1" si="63"/>
        <v>1050078.5280922574</v>
      </c>
      <c r="O262" s="40">
        <f t="shared" ca="1" si="64"/>
        <v>680947.38123772119</v>
      </c>
      <c r="P262" s="40">
        <f t="shared" ca="1" si="65"/>
        <v>332664.17317648674</v>
      </c>
      <c r="Q262" s="40">
        <f t="shared" ca="1" si="69"/>
        <v>7124530.9091942608</v>
      </c>
      <c r="S262" s="40">
        <f t="shared" ca="1" si="66"/>
        <v>729.10108107200358</v>
      </c>
      <c r="T262" s="40">
        <f t="shared" ca="1" si="70"/>
        <v>91309.251298478339</v>
      </c>
      <c r="U262" s="40">
        <f t="shared" ca="1" si="71"/>
        <v>54669.343866642725</v>
      </c>
      <c r="V262" s="40">
        <f t="shared" ca="1" si="72"/>
        <v>6846536.0798844164</v>
      </c>
    </row>
    <row r="263" spans="5:22" x14ac:dyDescent="0.35">
      <c r="E263" s="4">
        <v>245</v>
      </c>
      <c r="F263" s="55">
        <f t="shared" ca="1" si="73"/>
        <v>0.53614314451006762</v>
      </c>
      <c r="G263" s="40">
        <f t="shared" ca="1" si="58"/>
        <v>62357.525272118663</v>
      </c>
      <c r="H263" s="40">
        <f t="shared" ca="1" si="59"/>
        <v>13947.236974251646</v>
      </c>
      <c r="I263" s="40">
        <f t="shared" ca="1" si="60"/>
        <v>8862.8216581119868</v>
      </c>
      <c r="J263" s="40">
        <f t="shared" ca="1" si="61"/>
        <v>4834.7842281083776</v>
      </c>
      <c r="K263" s="40">
        <f t="shared" ca="1" si="67"/>
        <v>90002.36813259068</v>
      </c>
      <c r="L263" s="55">
        <f t="shared" ca="1" si="68"/>
        <v>0.25553040460632881</v>
      </c>
      <c r="M263" s="40">
        <f t="shared" ca="1" si="62"/>
        <v>4590326.04047391</v>
      </c>
      <c r="N263" s="40">
        <f t="shared" ca="1" si="63"/>
        <v>1026698.2981794757</v>
      </c>
      <c r="O263" s="40">
        <f t="shared" ca="1" si="64"/>
        <v>652419.10854820162</v>
      </c>
      <c r="P263" s="40">
        <f t="shared" ca="1" si="65"/>
        <v>355903.09021261777</v>
      </c>
      <c r="Q263" s="40">
        <f t="shared" ca="1" si="69"/>
        <v>6625346.5374142053</v>
      </c>
      <c r="S263" s="40">
        <f t="shared" ca="1" si="66"/>
        <v>6129.1670060635497</v>
      </c>
      <c r="T263" s="40">
        <f t="shared" ca="1" si="70"/>
        <v>91296.750910545859</v>
      </c>
      <c r="U263" s="40">
        <f t="shared" ca="1" si="71"/>
        <v>451186.521459451</v>
      </c>
      <c r="V263" s="40">
        <f t="shared" ca="1" si="72"/>
        <v>6720629.9686610382</v>
      </c>
    </row>
    <row r="264" spans="5:22" x14ac:dyDescent="0.35">
      <c r="E264" s="4">
        <v>246</v>
      </c>
      <c r="F264" s="55">
        <f t="shared" ca="1" si="73"/>
        <v>0.88704513028614274</v>
      </c>
      <c r="G264" s="40">
        <f t="shared" ca="1" si="58"/>
        <v>63623.018036595</v>
      </c>
      <c r="H264" s="40">
        <f t="shared" ca="1" si="59"/>
        <v>13506.745413427021</v>
      </c>
      <c r="I264" s="40">
        <f t="shared" ca="1" si="60"/>
        <v>9220.1697835874456</v>
      </c>
      <c r="J264" s="40">
        <f t="shared" ca="1" si="61"/>
        <v>4602.4024021343212</v>
      </c>
      <c r="K264" s="40">
        <f t="shared" ca="1" si="67"/>
        <v>90952.335635743788</v>
      </c>
      <c r="L264" s="55">
        <f t="shared" ca="1" si="68"/>
        <v>0.26232655387502357</v>
      </c>
      <c r="M264" s="40">
        <f t="shared" ca="1" si="62"/>
        <v>4684472.7150171781</v>
      </c>
      <c r="N264" s="40">
        <f t="shared" ca="1" si="63"/>
        <v>994482.53651672427</v>
      </c>
      <c r="O264" s="40">
        <f t="shared" ca="1" si="64"/>
        <v>678868.04354672472</v>
      </c>
      <c r="P264" s="40">
        <f t="shared" ca="1" si="65"/>
        <v>338868.37093969446</v>
      </c>
      <c r="Q264" s="40">
        <f t="shared" ca="1" si="69"/>
        <v>6696691.6660203217</v>
      </c>
      <c r="S264" s="40">
        <f t="shared" ca="1" si="66"/>
        <v>5968.634190865967</v>
      </c>
      <c r="T264" s="40">
        <f t="shared" ca="1" si="70"/>
        <v>92318.567424475434</v>
      </c>
      <c r="U264" s="40">
        <f t="shared" ca="1" si="71"/>
        <v>439462.08268441679</v>
      </c>
      <c r="V264" s="40">
        <f t="shared" ca="1" si="72"/>
        <v>6797285.3777650446</v>
      </c>
    </row>
    <row r="265" spans="5:22" x14ac:dyDescent="0.35">
      <c r="E265" s="4">
        <v>247</v>
      </c>
      <c r="F265" s="55">
        <f t="shared" ca="1" si="73"/>
        <v>0.37916758966170894</v>
      </c>
      <c r="G265" s="40">
        <f t="shared" ca="1" si="58"/>
        <v>65901.891782281178</v>
      </c>
      <c r="H265" s="40">
        <f t="shared" ca="1" si="59"/>
        <v>13428.046049379198</v>
      </c>
      <c r="I265" s="40">
        <f t="shared" ca="1" si="60"/>
        <v>9477.260282414285</v>
      </c>
      <c r="J265" s="40">
        <f t="shared" ca="1" si="61"/>
        <v>4454.3180653289446</v>
      </c>
      <c r="K265" s="40">
        <f t="shared" ca="1" si="67"/>
        <v>93261.51617940361</v>
      </c>
      <c r="L265" s="55">
        <f t="shared" ca="1" si="68"/>
        <v>0.40863574900640998</v>
      </c>
      <c r="M265" s="40">
        <f t="shared" ca="1" si="62"/>
        <v>4872046.966310665</v>
      </c>
      <c r="N265" s="40">
        <f t="shared" ca="1" si="63"/>
        <v>992719.16555129376</v>
      </c>
      <c r="O265" s="40">
        <f t="shared" ca="1" si="64"/>
        <v>700642.36335454695</v>
      </c>
      <c r="P265" s="40">
        <f t="shared" ca="1" si="65"/>
        <v>329302.33458037884</v>
      </c>
      <c r="Q265" s="40">
        <f t="shared" ca="1" si="69"/>
        <v>6894710.8297968842</v>
      </c>
      <c r="S265" s="40">
        <f t="shared" ca="1" si="66"/>
        <v>2126.1658453536984</v>
      </c>
      <c r="T265" s="40">
        <f t="shared" ca="1" si="70"/>
        <v>90933.36395942836</v>
      </c>
      <c r="U265" s="40">
        <f t="shared" ca="1" si="71"/>
        <v>157184.86338678928</v>
      </c>
      <c r="V265" s="40">
        <f t="shared" ca="1" si="72"/>
        <v>6722593.3586032949</v>
      </c>
    </row>
    <row r="266" spans="5:22" x14ac:dyDescent="0.35">
      <c r="E266" s="4">
        <v>248</v>
      </c>
      <c r="F266" s="55">
        <f t="shared" ca="1" si="73"/>
        <v>0.39196260062935895</v>
      </c>
      <c r="G266" s="40">
        <f t="shared" ca="1" si="58"/>
        <v>63959.981362054961</v>
      </c>
      <c r="H266" s="40">
        <f t="shared" ca="1" si="59"/>
        <v>13093.461681129085</v>
      </c>
      <c r="I266" s="40">
        <f t="shared" ca="1" si="60"/>
        <v>9116.8431158636613</v>
      </c>
      <c r="J266" s="40">
        <f t="shared" ca="1" si="61"/>
        <v>4506.0716383356066</v>
      </c>
      <c r="K266" s="40">
        <f t="shared" ca="1" si="67"/>
        <v>90676.357797383316</v>
      </c>
      <c r="L266" s="55">
        <f t="shared" ca="1" si="68"/>
        <v>0.34511397524543719</v>
      </c>
      <c r="M266" s="40">
        <f t="shared" ca="1" si="62"/>
        <v>4720545.8042459385</v>
      </c>
      <c r="N266" s="40">
        <f t="shared" ca="1" si="63"/>
        <v>966358.71814961766</v>
      </c>
      <c r="O266" s="40">
        <f t="shared" ca="1" si="64"/>
        <v>672865.66696985601</v>
      </c>
      <c r="P266" s="40">
        <f t="shared" ca="1" si="65"/>
        <v>332569.16454631923</v>
      </c>
      <c r="Q266" s="40">
        <f t="shared" ca="1" si="69"/>
        <v>6692339.3539117314</v>
      </c>
      <c r="S266" s="40">
        <f t="shared" ca="1" si="66"/>
        <v>4793.5982552073438</v>
      </c>
      <c r="T266" s="40">
        <f t="shared" ca="1" si="70"/>
        <v>90963.884414255052</v>
      </c>
      <c r="U266" s="40">
        <f t="shared" ca="1" si="71"/>
        <v>353789.97380828275</v>
      </c>
      <c r="V266" s="40">
        <f t="shared" ca="1" si="72"/>
        <v>6713560.1631736951</v>
      </c>
    </row>
    <row r="267" spans="5:22" x14ac:dyDescent="0.35">
      <c r="E267" s="4">
        <v>249</v>
      </c>
      <c r="F267" s="55">
        <f t="shared" ca="1" si="73"/>
        <v>0.69260838847346695</v>
      </c>
      <c r="G267" s="40">
        <f t="shared" ca="1" si="58"/>
        <v>63050.149964097589</v>
      </c>
      <c r="H267" s="40">
        <f t="shared" ca="1" si="59"/>
        <v>13480.622218376286</v>
      </c>
      <c r="I267" s="40">
        <f t="shared" ca="1" si="60"/>
        <v>9476.760287604633</v>
      </c>
      <c r="J267" s="40">
        <f t="shared" ca="1" si="61"/>
        <v>4497.4559310812201</v>
      </c>
      <c r="K267" s="40">
        <f t="shared" ca="1" si="67"/>
        <v>90504.988401159717</v>
      </c>
      <c r="L267" s="55">
        <f t="shared" ca="1" si="68"/>
        <v>0.80163743952595057</v>
      </c>
      <c r="M267" s="40">
        <f t="shared" ca="1" si="62"/>
        <v>4711610.7248979313</v>
      </c>
      <c r="N267" s="40">
        <f t="shared" ca="1" si="63"/>
        <v>1007379.7486376545</v>
      </c>
      <c r="O267" s="40">
        <f t="shared" ca="1" si="64"/>
        <v>708179.21026024735</v>
      </c>
      <c r="P267" s="40">
        <f t="shared" ca="1" si="65"/>
        <v>336085.82393070246</v>
      </c>
      <c r="Q267" s="40">
        <f t="shared" ca="1" si="69"/>
        <v>6763255.5077265361</v>
      </c>
      <c r="S267" s="40">
        <f t="shared" ca="1" si="66"/>
        <v>5665.5088516229061</v>
      </c>
      <c r="T267" s="40">
        <f t="shared" ca="1" si="70"/>
        <v>91673.041321701399</v>
      </c>
      <c r="U267" s="40">
        <f t="shared" ca="1" si="71"/>
        <v>423372.06624426309</v>
      </c>
      <c r="V267" s="40">
        <f t="shared" ca="1" si="72"/>
        <v>6850541.7500400972</v>
      </c>
    </row>
    <row r="268" spans="5:22" x14ac:dyDescent="0.35">
      <c r="E268" s="4">
        <v>250</v>
      </c>
      <c r="F268" s="55">
        <f t="shared" ca="1" si="73"/>
        <v>0.72200616159295228</v>
      </c>
      <c r="G268" s="40">
        <f t="shared" ca="1" si="58"/>
        <v>63202.217328796796</v>
      </c>
      <c r="H268" s="40">
        <f t="shared" ca="1" si="59"/>
        <v>13547.491412047848</v>
      </c>
      <c r="I268" s="40">
        <f t="shared" ca="1" si="60"/>
        <v>9427.9760742527324</v>
      </c>
      <c r="J268" s="40">
        <f t="shared" ca="1" si="61"/>
        <v>4542.5330700892155</v>
      </c>
      <c r="K268" s="40">
        <f t="shared" ca="1" si="67"/>
        <v>90720.217885186576</v>
      </c>
      <c r="L268" s="55">
        <f t="shared" ca="1" si="68"/>
        <v>0.20026171691924044</v>
      </c>
      <c r="M268" s="40">
        <f t="shared" ca="1" si="62"/>
        <v>4643912.5524911471</v>
      </c>
      <c r="N268" s="40">
        <f t="shared" ca="1" si="63"/>
        <v>995429.71880054334</v>
      </c>
      <c r="O268" s="40">
        <f t="shared" ca="1" si="64"/>
        <v>692739.87980576407</v>
      </c>
      <c r="P268" s="40">
        <f t="shared" ca="1" si="65"/>
        <v>333771.93452802952</v>
      </c>
      <c r="Q268" s="40">
        <f t="shared" ca="1" si="69"/>
        <v>6665854.0856254837</v>
      </c>
      <c r="S268" s="40">
        <f t="shared" ca="1" si="66"/>
        <v>5573.3937795363363</v>
      </c>
      <c r="T268" s="40">
        <f t="shared" ca="1" si="70"/>
        <v>91751.078594633698</v>
      </c>
      <c r="U268" s="40">
        <f t="shared" ca="1" si="71"/>
        <v>409516.53955615428</v>
      </c>
      <c r="V268" s="40">
        <f t="shared" ca="1" si="72"/>
        <v>6741598.6906536082</v>
      </c>
    </row>
    <row r="269" spans="5:22" x14ac:dyDescent="0.35">
      <c r="E269" s="4">
        <v>251</v>
      </c>
      <c r="F269" s="55">
        <f t="shared" ca="1" si="73"/>
        <v>0.70780503462293742</v>
      </c>
      <c r="G269" s="40">
        <f t="shared" ca="1" si="58"/>
        <v>63702.370314354041</v>
      </c>
      <c r="H269" s="40">
        <f t="shared" ca="1" si="59"/>
        <v>13867.223757648073</v>
      </c>
      <c r="I269" s="40">
        <f t="shared" ca="1" si="60"/>
        <v>9364.1543734344177</v>
      </c>
      <c r="J269" s="40">
        <f t="shared" ca="1" si="61"/>
        <v>4643.012364054639</v>
      </c>
      <c r="K269" s="40">
        <f t="shared" ca="1" si="67"/>
        <v>91576.76080949117</v>
      </c>
      <c r="L269" s="55">
        <f t="shared" ca="1" si="68"/>
        <v>0.19555201820171386</v>
      </c>
      <c r="M269" s="40">
        <f t="shared" ca="1" si="62"/>
        <v>4679863.158035838</v>
      </c>
      <c r="N269" s="40">
        <f t="shared" ca="1" si="63"/>
        <v>1018748.7411757008</v>
      </c>
      <c r="O269" s="40">
        <f t="shared" ca="1" si="64"/>
        <v>687932.9739559358</v>
      </c>
      <c r="P269" s="40">
        <f t="shared" ca="1" si="65"/>
        <v>341096.60908407468</v>
      </c>
      <c r="Q269" s="40">
        <f t="shared" ca="1" si="69"/>
        <v>6727641.4822515491</v>
      </c>
      <c r="S269" s="40">
        <f t="shared" ca="1" si="66"/>
        <v>4779.1772664157779</v>
      </c>
      <c r="T269" s="40">
        <f t="shared" ca="1" si="70"/>
        <v>91712.925711852309</v>
      </c>
      <c r="U269" s="40">
        <f t="shared" ca="1" si="71"/>
        <v>351099.89635318052</v>
      </c>
      <c r="V269" s="40">
        <f t="shared" ca="1" si="72"/>
        <v>6737644.7695206553</v>
      </c>
    </row>
    <row r="270" spans="5:22" x14ac:dyDescent="0.35">
      <c r="E270" s="4">
        <v>252</v>
      </c>
      <c r="F270" s="55">
        <f t="shared" ca="1" si="73"/>
        <v>0.74127145733434519</v>
      </c>
      <c r="G270" s="40">
        <f t="shared" ca="1" si="58"/>
        <v>66624.884537596939</v>
      </c>
      <c r="H270" s="40">
        <f t="shared" ca="1" si="59"/>
        <v>13795.813055308852</v>
      </c>
      <c r="I270" s="40">
        <f t="shared" ca="1" si="60"/>
        <v>9318.7643655843513</v>
      </c>
      <c r="J270" s="40">
        <f t="shared" ca="1" si="61"/>
        <v>4444.426709034954</v>
      </c>
      <c r="K270" s="40">
        <f t="shared" ca="1" si="67"/>
        <v>94183.888667525112</v>
      </c>
      <c r="L270" s="55">
        <f t="shared" ca="1" si="68"/>
        <v>0.63544193631992396</v>
      </c>
      <c r="M270" s="40">
        <f t="shared" ca="1" si="62"/>
        <v>4954000.5175735932</v>
      </c>
      <c r="N270" s="40">
        <f t="shared" ca="1" si="63"/>
        <v>1025809.8830592536</v>
      </c>
      <c r="O270" s="40">
        <f t="shared" ca="1" si="64"/>
        <v>692911.72225896874</v>
      </c>
      <c r="P270" s="40">
        <f t="shared" ca="1" si="65"/>
        <v>330472.50092346966</v>
      </c>
      <c r="Q270" s="40">
        <f t="shared" ca="1" si="69"/>
        <v>7003194.623815285</v>
      </c>
      <c r="S270" s="40">
        <f t="shared" ca="1" si="66"/>
        <v>2064.9390807247346</v>
      </c>
      <c r="T270" s="40">
        <f t="shared" ca="1" si="70"/>
        <v>91804.401039214892</v>
      </c>
      <c r="U270" s="40">
        <f t="shared" ca="1" si="71"/>
        <v>153541.8687126665</v>
      </c>
      <c r="V270" s="40">
        <f t="shared" ca="1" si="72"/>
        <v>6826263.9916044818</v>
      </c>
    </row>
    <row r="271" spans="5:22" x14ac:dyDescent="0.35">
      <c r="E271" s="4">
        <v>253</v>
      </c>
      <c r="F271" s="55">
        <f t="shared" ca="1" si="73"/>
        <v>0.12480609786010177</v>
      </c>
      <c r="G271" s="40">
        <f t="shared" ca="1" si="58"/>
        <v>63123.51313823388</v>
      </c>
      <c r="H271" s="40">
        <f t="shared" ca="1" si="59"/>
        <v>13373.976795819468</v>
      </c>
      <c r="I271" s="40">
        <f t="shared" ca="1" si="60"/>
        <v>8780.5271227917219</v>
      </c>
      <c r="J271" s="40">
        <f t="shared" ca="1" si="61"/>
        <v>4546.4723218651461</v>
      </c>
      <c r="K271" s="40">
        <f t="shared" ca="1" si="67"/>
        <v>89824.489378710219</v>
      </c>
      <c r="L271" s="55">
        <f t="shared" ca="1" si="68"/>
        <v>0.88667797249790226</v>
      </c>
      <c r="M271" s="40">
        <f t="shared" ca="1" si="62"/>
        <v>4734005.0099321594</v>
      </c>
      <c r="N271" s="40">
        <f t="shared" ca="1" si="63"/>
        <v>1002993.4965038801</v>
      </c>
      <c r="O271" s="40">
        <f t="shared" ca="1" si="64"/>
        <v>658503.58008613554</v>
      </c>
      <c r="P271" s="40">
        <f t="shared" ca="1" si="65"/>
        <v>340966.80744137825</v>
      </c>
      <c r="Q271" s="40">
        <f t="shared" ca="1" si="69"/>
        <v>6736468.893963553</v>
      </c>
      <c r="S271" s="40">
        <f t="shared" ca="1" si="66"/>
        <v>4885.8436101704137</v>
      </c>
      <c r="T271" s="40">
        <f t="shared" ca="1" si="70"/>
        <v>90163.860667015484</v>
      </c>
      <c r="U271" s="40">
        <f t="shared" ca="1" si="71"/>
        <v>366418.2644213789</v>
      </c>
      <c r="V271" s="40">
        <f t="shared" ca="1" si="72"/>
        <v>6761920.3509435542</v>
      </c>
    </row>
    <row r="272" spans="5:22" x14ac:dyDescent="0.35">
      <c r="E272" s="4">
        <v>254</v>
      </c>
      <c r="F272" s="55">
        <f t="shared" ca="1" si="73"/>
        <v>0.8933197271015253</v>
      </c>
      <c r="G272" s="40">
        <f t="shared" ca="1" si="58"/>
        <v>64677.971202765933</v>
      </c>
      <c r="H272" s="40">
        <f t="shared" ca="1" si="59"/>
        <v>14007.821848045814</v>
      </c>
      <c r="I272" s="40">
        <f t="shared" ca="1" si="60"/>
        <v>9000.5849938602532</v>
      </c>
      <c r="J272" s="40">
        <f t="shared" ca="1" si="61"/>
        <v>4574.8468483608549</v>
      </c>
      <c r="K272" s="40">
        <f t="shared" ca="1" si="67"/>
        <v>92261.22489303285</v>
      </c>
      <c r="L272" s="55">
        <f t="shared" ca="1" si="68"/>
        <v>0.48949303806758371</v>
      </c>
      <c r="M272" s="40">
        <f t="shared" ca="1" si="62"/>
        <v>4791375.2808903279</v>
      </c>
      <c r="N272" s="40">
        <f t="shared" ca="1" si="63"/>
        <v>1037706.1941450007</v>
      </c>
      <c r="O272" s="40">
        <f t="shared" ca="1" si="64"/>
        <v>666767.6745446556</v>
      </c>
      <c r="P272" s="40">
        <f t="shared" ca="1" si="65"/>
        <v>338906.85956083034</v>
      </c>
      <c r="Q272" s="40">
        <f t="shared" ca="1" si="69"/>
        <v>6834756.0091408147</v>
      </c>
      <c r="S272" s="40">
        <f t="shared" ca="1" si="66"/>
        <v>4662.6687309823501</v>
      </c>
      <c r="T272" s="40">
        <f t="shared" ca="1" si="70"/>
        <v>92349.046775654337</v>
      </c>
      <c r="U272" s="40">
        <f t="shared" ca="1" si="71"/>
        <v>345412.74695477338</v>
      </c>
      <c r="V272" s="40">
        <f t="shared" ca="1" si="72"/>
        <v>6841261.8965347577</v>
      </c>
    </row>
    <row r="273" spans="5:22" x14ac:dyDescent="0.35">
      <c r="E273" s="4">
        <v>255</v>
      </c>
      <c r="F273" s="55">
        <f t="shared" ca="1" si="73"/>
        <v>0.52757013567562627</v>
      </c>
      <c r="G273" s="40">
        <f t="shared" ca="1" si="58"/>
        <v>65492.889750715141</v>
      </c>
      <c r="H273" s="40">
        <f t="shared" ca="1" si="59"/>
        <v>14114.470451362691</v>
      </c>
      <c r="I273" s="40">
        <f t="shared" ca="1" si="60"/>
        <v>9063.0866322088132</v>
      </c>
      <c r="J273" s="40">
        <f t="shared" ca="1" si="61"/>
        <v>4695.7284514928997</v>
      </c>
      <c r="K273" s="40">
        <f t="shared" ca="1" si="67"/>
        <v>93366.175285779551</v>
      </c>
      <c r="L273" s="55">
        <f t="shared" ca="1" si="68"/>
        <v>0.93461186509170735</v>
      </c>
      <c r="M273" s="40">
        <f t="shared" ca="1" si="62"/>
        <v>4926354.6303420756</v>
      </c>
      <c r="N273" s="40">
        <f t="shared" ca="1" si="63"/>
        <v>1061686.0414551755</v>
      </c>
      <c r="O273" s="40">
        <f t="shared" ca="1" si="64"/>
        <v>681722.53454865655</v>
      </c>
      <c r="P273" s="40">
        <f t="shared" ca="1" si="65"/>
        <v>353211.22167446389</v>
      </c>
      <c r="Q273" s="40">
        <f t="shared" ca="1" si="69"/>
        <v>7022974.4280203721</v>
      </c>
      <c r="S273" s="40">
        <f t="shared" ca="1" si="66"/>
        <v>2606.6396714126167</v>
      </c>
      <c r="T273" s="40">
        <f t="shared" ca="1" si="70"/>
        <v>91277.086505699262</v>
      </c>
      <c r="U273" s="40">
        <f t="shared" ca="1" si="71"/>
        <v>196070.61871562435</v>
      </c>
      <c r="V273" s="40">
        <f t="shared" ca="1" si="72"/>
        <v>6865833.8250615327</v>
      </c>
    </row>
    <row r="274" spans="5:22" x14ac:dyDescent="0.35">
      <c r="E274" s="4">
        <v>256</v>
      </c>
      <c r="F274" s="55">
        <f t="shared" ca="1" si="73"/>
        <v>0.9555841507995334</v>
      </c>
      <c r="G274" s="40">
        <f t="shared" ca="1" si="58"/>
        <v>60770.831562150008</v>
      </c>
      <c r="H274" s="40">
        <f t="shared" ca="1" si="59"/>
        <v>13586.694627968825</v>
      </c>
      <c r="I274" s="40">
        <f t="shared" ca="1" si="60"/>
        <v>9016.2308773264322</v>
      </c>
      <c r="J274" s="40">
        <f t="shared" ca="1" si="61"/>
        <v>4488.4571807679649</v>
      </c>
      <c r="K274" s="40">
        <f t="shared" ca="1" si="67"/>
        <v>87862.214248213233</v>
      </c>
      <c r="L274" s="55">
        <f t="shared" ca="1" si="68"/>
        <v>0.92176621305477802</v>
      </c>
      <c r="M274" s="40">
        <f t="shared" ca="1" si="62"/>
        <v>4566930.1744503565</v>
      </c>
      <c r="N274" s="40">
        <f t="shared" ca="1" si="63"/>
        <v>1021040.5892513699</v>
      </c>
      <c r="O274" s="40">
        <f t="shared" ca="1" si="64"/>
        <v>677570.07424461702</v>
      </c>
      <c r="P274" s="40">
        <f t="shared" ca="1" si="65"/>
        <v>337307.71833546367</v>
      </c>
      <c r="Q274" s="40">
        <f t="shared" ca="1" si="69"/>
        <v>6602848.5562818078</v>
      </c>
      <c r="S274" s="40">
        <f t="shared" ca="1" si="66"/>
        <v>9392.3339338623391</v>
      </c>
      <c r="T274" s="40">
        <f t="shared" ca="1" si="70"/>
        <v>92766.091001307606</v>
      </c>
      <c r="U274" s="40">
        <f t="shared" ca="1" si="71"/>
        <v>705834.23245084833</v>
      </c>
      <c r="V274" s="40">
        <f t="shared" ca="1" si="72"/>
        <v>6971375.0703971926</v>
      </c>
    </row>
    <row r="275" spans="5:22" x14ac:dyDescent="0.35">
      <c r="E275" s="4">
        <v>257</v>
      </c>
      <c r="F275" s="55">
        <f t="shared" ca="1" si="73"/>
        <v>0.89223444643518246</v>
      </c>
      <c r="G275" s="40">
        <f t="shared" ref="G275:G338" ca="1" si="74">NORMINV($F275,$C$6,$C$6*$D$6/2)*NORMINV(RAND(),D$9,D$9*$D$14/2)</f>
        <v>62005.263716076217</v>
      </c>
      <c r="H275" s="40">
        <f t="shared" ref="H275:H338" ca="1" si="75">NORMINV($F275,$C$6,$C$6*$D$6/2)*NORMINV(RAND(),D$10,D$10*$D$14/2)</f>
        <v>13991.086081194011</v>
      </c>
      <c r="I275" s="40">
        <f t="shared" ref="I275:I338" ca="1" si="76">NORMINV($F275,$C$6,$C$6*$D$6/2)*NORMINV(RAND(),D$11,D$11*$D$14/2)</f>
        <v>9385.0975040662233</v>
      </c>
      <c r="J275" s="40">
        <f t="shared" ref="J275:J338" ca="1" si="77">NORMINV($F275,$C$6,$C$6*$D$6/2)*NORMINV(RAND(),D$12,D$12*$D$14/2)</f>
        <v>4617.3941215203295</v>
      </c>
      <c r="K275" s="40">
        <f t="shared" ca="1" si="67"/>
        <v>89998.841422856771</v>
      </c>
      <c r="L275" s="55">
        <f t="shared" ca="1" si="68"/>
        <v>0.8801282537136137</v>
      </c>
      <c r="M275" s="40">
        <f t="shared" ref="M275:M338" ca="1" si="78">G275*NORMINV($L275,$C$17,$C$17*$C$20/2)</f>
        <v>4648605.3362990711</v>
      </c>
      <c r="N275" s="40">
        <f t="shared" ref="N275:N338" ca="1" si="79">H275*NORMINV($L275,$C$17,$C$17*$C$20/2)</f>
        <v>1048927.6800026793</v>
      </c>
      <c r="O275" s="40">
        <f t="shared" ref="O275:O338" ca="1" si="80">I275*NORMINV($L275,$C$17,$C$17*$C$20/2)</f>
        <v>703611.46335674601</v>
      </c>
      <c r="P275" s="40">
        <f t="shared" ref="P275:P338" ca="1" si="81">J275*NORMINV($L275,$C$17,$C$17*$C$20/2)</f>
        <v>346171.30331678985</v>
      </c>
      <c r="Q275" s="40">
        <f t="shared" ca="1" si="69"/>
        <v>6747315.7829752862</v>
      </c>
      <c r="S275" s="40">
        <f t="shared" ref="S275:S338" ca="1" si="82">NORMINV($F275,$C$6,$C$6*$D$6/2)-G275-H275-I275</f>
        <v>6962.2371408617146</v>
      </c>
      <c r="T275" s="40">
        <f t="shared" ca="1" si="70"/>
        <v>92343.684442198166</v>
      </c>
      <c r="U275" s="40">
        <f t="shared" ca="1" si="71"/>
        <v>521966.85871361115</v>
      </c>
      <c r="V275" s="40">
        <f t="shared" ca="1" si="72"/>
        <v>6923111.3383721076</v>
      </c>
    </row>
    <row r="276" spans="5:22" x14ac:dyDescent="0.35">
      <c r="E276" s="4">
        <v>258</v>
      </c>
      <c r="F276" s="55">
        <f t="shared" ca="1" si="73"/>
        <v>0.39175692965265763</v>
      </c>
      <c r="G276" s="40">
        <f t="shared" ca="1" si="74"/>
        <v>62075.560741105604</v>
      </c>
      <c r="H276" s="40">
        <f t="shared" ca="1" si="75"/>
        <v>13712.23191609483</v>
      </c>
      <c r="I276" s="40">
        <f t="shared" ca="1" si="76"/>
        <v>9133.0437045142444</v>
      </c>
      <c r="J276" s="40">
        <f t="shared" ca="1" si="77"/>
        <v>4666.9712381999025</v>
      </c>
      <c r="K276" s="40">
        <f t="shared" ref="K276:K339" ca="1" si="83">SUM(G276:J276)</f>
        <v>89587.80759991458</v>
      </c>
      <c r="L276" s="55">
        <f t="shared" ref="L276:L339" ca="1" si="84">RAND()</f>
        <v>6.9864050420563983E-2</v>
      </c>
      <c r="M276" s="40">
        <f t="shared" ca="1" si="78"/>
        <v>4531869.020266925</v>
      </c>
      <c r="N276" s="40">
        <f t="shared" ca="1" si="79"/>
        <v>1001070.9251332773</v>
      </c>
      <c r="O276" s="40">
        <f t="shared" ca="1" si="80"/>
        <v>666764.13923755719</v>
      </c>
      <c r="P276" s="40">
        <f t="shared" ca="1" si="81"/>
        <v>340715.44614931836</v>
      </c>
      <c r="Q276" s="40">
        <f t="shared" ref="Q276:Q339" ca="1" si="85">SUM(M276:P276)</f>
        <v>6540419.5307870787</v>
      </c>
      <c r="S276" s="40">
        <f t="shared" ca="1" si="82"/>
        <v>6042.5597560718197</v>
      </c>
      <c r="T276" s="40">
        <f t="shared" ref="T276:T339" ca="1" si="86">SUM(G276:I276)+S276</f>
        <v>90963.396117786499</v>
      </c>
      <c r="U276" s="40">
        <f t="shared" ref="U276:U339" ca="1" si="87">S276*NORMINV($L276,$C$17,$C$17*$C$20/2)</f>
        <v>441141.2323098061</v>
      </c>
      <c r="V276" s="40">
        <f t="shared" ref="V276:V339" ca="1" si="88">SUM(M276:O276)+U276</f>
        <v>6640845.3169475663</v>
      </c>
    </row>
    <row r="277" spans="5:22" x14ac:dyDescent="0.35">
      <c r="E277" s="4">
        <v>259</v>
      </c>
      <c r="F277" s="55">
        <f t="shared" ref="F277:F340" ca="1" si="89">RAND()</f>
        <v>0.19612661150238964</v>
      </c>
      <c r="G277" s="40">
        <f t="shared" ca="1" si="74"/>
        <v>61719.344849000183</v>
      </c>
      <c r="H277" s="40">
        <f t="shared" ca="1" si="75"/>
        <v>13551.697950865344</v>
      </c>
      <c r="I277" s="40">
        <f t="shared" ca="1" si="76"/>
        <v>8953.1006815096898</v>
      </c>
      <c r="J277" s="40">
        <f t="shared" ca="1" si="77"/>
        <v>4474.6899803194838</v>
      </c>
      <c r="K277" s="40">
        <f t="shared" ca="1" si="83"/>
        <v>88698.833461694696</v>
      </c>
      <c r="L277" s="55">
        <f t="shared" ca="1" si="84"/>
        <v>0.63992574508862188</v>
      </c>
      <c r="M277" s="40">
        <f t="shared" ca="1" si="78"/>
        <v>4589788.1431675646</v>
      </c>
      <c r="N277" s="40">
        <f t="shared" ca="1" si="79"/>
        <v>1007778.3995738174</v>
      </c>
      <c r="O277" s="40">
        <f t="shared" ca="1" si="80"/>
        <v>665801.5481712342</v>
      </c>
      <c r="P277" s="40">
        <f t="shared" ca="1" si="81"/>
        <v>332762.42750580283</v>
      </c>
      <c r="Q277" s="40">
        <f t="shared" ca="1" si="85"/>
        <v>6596130.5184184201</v>
      </c>
      <c r="S277" s="40">
        <f t="shared" ca="1" si="82"/>
        <v>6209.4858338431332</v>
      </c>
      <c r="T277" s="40">
        <f t="shared" ca="1" si="86"/>
        <v>90433.62931521835</v>
      </c>
      <c r="U277" s="40">
        <f t="shared" ca="1" si="87"/>
        <v>461771.3380637393</v>
      </c>
      <c r="V277" s="40">
        <f t="shared" ca="1" si="88"/>
        <v>6725139.4289763561</v>
      </c>
    </row>
    <row r="278" spans="5:22" x14ac:dyDescent="0.35">
      <c r="E278" s="4">
        <v>260</v>
      </c>
      <c r="F278" s="55">
        <f t="shared" ca="1" si="89"/>
        <v>0.74442769198974501</v>
      </c>
      <c r="G278" s="40">
        <f t="shared" ca="1" si="74"/>
        <v>63569.022016840798</v>
      </c>
      <c r="H278" s="40">
        <f t="shared" ca="1" si="75"/>
        <v>14614.734804325461</v>
      </c>
      <c r="I278" s="40">
        <f t="shared" ca="1" si="76"/>
        <v>9360.109151268407</v>
      </c>
      <c r="J278" s="40">
        <f t="shared" ca="1" si="77"/>
        <v>4542.2250416973575</v>
      </c>
      <c r="K278" s="40">
        <f t="shared" ca="1" si="83"/>
        <v>92086.09101413202</v>
      </c>
      <c r="L278" s="55">
        <f t="shared" ca="1" si="84"/>
        <v>3.2871856066378102E-2</v>
      </c>
      <c r="M278" s="40">
        <f t="shared" ca="1" si="78"/>
        <v>4623784.1140384404</v>
      </c>
      <c r="N278" s="40">
        <f t="shared" ca="1" si="79"/>
        <v>1063023.7256320002</v>
      </c>
      <c r="O278" s="40">
        <f t="shared" ca="1" si="80"/>
        <v>680820.98207889881</v>
      </c>
      <c r="P278" s="40">
        <f t="shared" ca="1" si="81"/>
        <v>330385.26193817932</v>
      </c>
      <c r="Q278" s="40">
        <f t="shared" ca="1" si="85"/>
        <v>6698014.0836875178</v>
      </c>
      <c r="S278" s="40">
        <f t="shared" ca="1" si="82"/>
        <v>4269.4615034827875</v>
      </c>
      <c r="T278" s="40">
        <f t="shared" ca="1" si="86"/>
        <v>91813.327475917453</v>
      </c>
      <c r="U278" s="40">
        <f t="shared" ca="1" si="87"/>
        <v>310545.41424394661</v>
      </c>
      <c r="V278" s="40">
        <f t="shared" ca="1" si="88"/>
        <v>6678174.2359932857</v>
      </c>
    </row>
    <row r="279" spans="5:22" x14ac:dyDescent="0.35">
      <c r="E279" s="4">
        <v>261</v>
      </c>
      <c r="F279" s="55">
        <f t="shared" ca="1" si="89"/>
        <v>0.11585518341221468</v>
      </c>
      <c r="G279" s="40">
        <f t="shared" ca="1" si="74"/>
        <v>62166.642947072563</v>
      </c>
      <c r="H279" s="40">
        <f t="shared" ca="1" si="75"/>
        <v>13590.61773104916</v>
      </c>
      <c r="I279" s="40">
        <f t="shared" ca="1" si="76"/>
        <v>8689.6059325400565</v>
      </c>
      <c r="J279" s="40">
        <f t="shared" ca="1" si="77"/>
        <v>4452.7899896334211</v>
      </c>
      <c r="K279" s="40">
        <f t="shared" ca="1" si="83"/>
        <v>88899.656600295202</v>
      </c>
      <c r="L279" s="55">
        <f t="shared" ca="1" si="84"/>
        <v>0.36999981244763025</v>
      </c>
      <c r="M279" s="40">
        <f t="shared" ca="1" si="78"/>
        <v>4591261.2349981042</v>
      </c>
      <c r="N279" s="40">
        <f t="shared" ca="1" si="79"/>
        <v>1003722.7907154062</v>
      </c>
      <c r="O279" s="40">
        <f t="shared" ca="1" si="80"/>
        <v>641762.9933700551</v>
      </c>
      <c r="P279" s="40">
        <f t="shared" ca="1" si="81"/>
        <v>328856.7807078964</v>
      </c>
      <c r="Q279" s="40">
        <f t="shared" ca="1" si="85"/>
        <v>6565603.7997914627</v>
      </c>
      <c r="S279" s="40">
        <f t="shared" ca="1" si="82"/>
        <v>5676.2462228463937</v>
      </c>
      <c r="T279" s="40">
        <f t="shared" ca="1" si="86"/>
        <v>90123.112833508174</v>
      </c>
      <c r="U279" s="40">
        <f t="shared" ca="1" si="87"/>
        <v>419214.03517714445</v>
      </c>
      <c r="V279" s="40">
        <f t="shared" ca="1" si="88"/>
        <v>6655961.0542607103</v>
      </c>
    </row>
    <row r="280" spans="5:22" x14ac:dyDescent="0.35">
      <c r="E280" s="4">
        <v>262</v>
      </c>
      <c r="F280" s="55">
        <f t="shared" ca="1" si="89"/>
        <v>0.93273084308467891</v>
      </c>
      <c r="G280" s="40">
        <f t="shared" ca="1" si="74"/>
        <v>64917.528517648148</v>
      </c>
      <c r="H280" s="40">
        <f t="shared" ca="1" si="75"/>
        <v>13573.428124058437</v>
      </c>
      <c r="I280" s="40">
        <f t="shared" ca="1" si="76"/>
        <v>9580.9359991659712</v>
      </c>
      <c r="J280" s="40">
        <f t="shared" ca="1" si="77"/>
        <v>4780.0643999972581</v>
      </c>
      <c r="K280" s="40">
        <f t="shared" ca="1" si="83"/>
        <v>92851.957040869805</v>
      </c>
      <c r="L280" s="55">
        <f t="shared" ca="1" si="84"/>
        <v>0.53579472605240519</v>
      </c>
      <c r="M280" s="40">
        <f t="shared" ca="1" si="78"/>
        <v>4814710.7473490098</v>
      </c>
      <c r="N280" s="40">
        <f t="shared" ca="1" si="79"/>
        <v>1006694.6749136817</v>
      </c>
      <c r="O280" s="40">
        <f t="shared" ca="1" si="80"/>
        <v>710585.20831252704</v>
      </c>
      <c r="P280" s="40">
        <f t="shared" ca="1" si="81"/>
        <v>354521.00480736193</v>
      </c>
      <c r="Q280" s="40">
        <f t="shared" ca="1" si="85"/>
        <v>6886511.6353825815</v>
      </c>
      <c r="S280" s="40">
        <f t="shared" ca="1" si="82"/>
        <v>4507.0726576850539</v>
      </c>
      <c r="T280" s="40">
        <f t="shared" ca="1" si="86"/>
        <v>92578.96529855761</v>
      </c>
      <c r="U280" s="40">
        <f t="shared" ca="1" si="87"/>
        <v>334274.14227791765</v>
      </c>
      <c r="V280" s="40">
        <f t="shared" ca="1" si="88"/>
        <v>6866264.772853137</v>
      </c>
    </row>
    <row r="281" spans="5:22" x14ac:dyDescent="0.35">
      <c r="E281" s="4">
        <v>263</v>
      </c>
      <c r="F281" s="55">
        <f t="shared" ca="1" si="89"/>
        <v>0.62210124598481154</v>
      </c>
      <c r="G281" s="40">
        <f t="shared" ca="1" si="74"/>
        <v>65914.729822457128</v>
      </c>
      <c r="H281" s="40">
        <f t="shared" ca="1" si="75"/>
        <v>14111.642874431727</v>
      </c>
      <c r="I281" s="40">
        <f t="shared" ca="1" si="76"/>
        <v>8974.5812330217559</v>
      </c>
      <c r="J281" s="40">
        <f t="shared" ca="1" si="77"/>
        <v>4557.469516850234</v>
      </c>
      <c r="K281" s="40">
        <f t="shared" ca="1" si="83"/>
        <v>93558.423446760848</v>
      </c>
      <c r="L281" s="55">
        <f t="shared" ca="1" si="84"/>
        <v>0.42874645690460789</v>
      </c>
      <c r="M281" s="40">
        <f t="shared" ca="1" si="78"/>
        <v>4875510.9470101129</v>
      </c>
      <c r="N281" s="40">
        <f t="shared" ca="1" si="79"/>
        <v>1043795.0591606385</v>
      </c>
      <c r="O281" s="40">
        <f t="shared" ca="1" si="80"/>
        <v>663822.3226323768</v>
      </c>
      <c r="P281" s="40">
        <f t="shared" ca="1" si="81"/>
        <v>337102.07991321938</v>
      </c>
      <c r="Q281" s="40">
        <f t="shared" ca="1" si="85"/>
        <v>6920230.408716348</v>
      </c>
      <c r="S281" s="40">
        <f t="shared" ca="1" si="82"/>
        <v>2496.7253459214262</v>
      </c>
      <c r="T281" s="40">
        <f t="shared" ca="1" si="86"/>
        <v>91497.679275832037</v>
      </c>
      <c r="U281" s="40">
        <f t="shared" ca="1" si="87"/>
        <v>184675.13693077827</v>
      </c>
      <c r="V281" s="40">
        <f t="shared" ca="1" si="88"/>
        <v>6767803.4657339072</v>
      </c>
    </row>
    <row r="282" spans="5:22" x14ac:dyDescent="0.35">
      <c r="E282" s="4">
        <v>264</v>
      </c>
      <c r="F282" s="55">
        <f t="shared" ca="1" si="89"/>
        <v>0.69149274573914277</v>
      </c>
      <c r="G282" s="40">
        <f t="shared" ca="1" si="74"/>
        <v>64024.901866148248</v>
      </c>
      <c r="H282" s="40">
        <f t="shared" ca="1" si="75"/>
        <v>13261.047129479632</v>
      </c>
      <c r="I282" s="40">
        <f t="shared" ca="1" si="76"/>
        <v>9320.2589151543889</v>
      </c>
      <c r="J282" s="40">
        <f t="shared" ca="1" si="77"/>
        <v>4642.268089193235</v>
      </c>
      <c r="K282" s="40">
        <f t="shared" ca="1" si="83"/>
        <v>91248.475999975519</v>
      </c>
      <c r="L282" s="55">
        <f t="shared" ca="1" si="84"/>
        <v>0.94720493937597705</v>
      </c>
      <c r="M282" s="40">
        <f t="shared" ca="1" si="78"/>
        <v>4821023.075489617</v>
      </c>
      <c r="N282" s="40">
        <f t="shared" ca="1" si="79"/>
        <v>998546.07118389336</v>
      </c>
      <c r="O282" s="40">
        <f t="shared" ca="1" si="80"/>
        <v>701807.92144649208</v>
      </c>
      <c r="P282" s="40">
        <f t="shared" ca="1" si="81"/>
        <v>349559.01420042414</v>
      </c>
      <c r="Q282" s="40">
        <f t="shared" ca="1" si="85"/>
        <v>6870936.0823204257</v>
      </c>
      <c r="S282" s="40">
        <f t="shared" ca="1" si="82"/>
        <v>5063.9405526846494</v>
      </c>
      <c r="T282" s="40">
        <f t="shared" ca="1" si="86"/>
        <v>91670.148463466932</v>
      </c>
      <c r="U282" s="40">
        <f t="shared" ca="1" si="87"/>
        <v>381310.60799498658</v>
      </c>
      <c r="V282" s="40">
        <f t="shared" ca="1" si="88"/>
        <v>6902687.6761149885</v>
      </c>
    </row>
    <row r="283" spans="5:22" x14ac:dyDescent="0.35">
      <c r="E283" s="4">
        <v>265</v>
      </c>
      <c r="F283" s="55">
        <f t="shared" ca="1" si="89"/>
        <v>0.66376253298498611</v>
      </c>
      <c r="G283" s="40">
        <f t="shared" ca="1" si="74"/>
        <v>64020.215190570554</v>
      </c>
      <c r="H283" s="40">
        <f t="shared" ca="1" si="75"/>
        <v>13678.60624688562</v>
      </c>
      <c r="I283" s="40">
        <f t="shared" ca="1" si="76"/>
        <v>8992.9179767509959</v>
      </c>
      <c r="J283" s="40">
        <f t="shared" ca="1" si="77"/>
        <v>4607.8945726556731</v>
      </c>
      <c r="K283" s="40">
        <f t="shared" ca="1" si="83"/>
        <v>91299.633986862842</v>
      </c>
      <c r="L283" s="55">
        <f t="shared" ca="1" si="84"/>
        <v>0.49899111133212781</v>
      </c>
      <c r="M283" s="40">
        <f t="shared" ca="1" si="78"/>
        <v>4743777.9766379073</v>
      </c>
      <c r="N283" s="40">
        <f t="shared" ca="1" si="79"/>
        <v>1013559.0902330332</v>
      </c>
      <c r="O283" s="40">
        <f t="shared" ca="1" si="80"/>
        <v>666358.37003724859</v>
      </c>
      <c r="P283" s="40">
        <f t="shared" ca="1" si="81"/>
        <v>341436.35299202928</v>
      </c>
      <c r="Q283" s="40">
        <f t="shared" ca="1" si="85"/>
        <v>6765131.7899002181</v>
      </c>
      <c r="S283" s="40">
        <f t="shared" ca="1" si="82"/>
        <v>4907.8711924687832</v>
      </c>
      <c r="T283" s="40">
        <f t="shared" ca="1" si="86"/>
        <v>91599.610606675953</v>
      </c>
      <c r="U283" s="40">
        <f t="shared" ca="1" si="87"/>
        <v>363664.05838695442</v>
      </c>
      <c r="V283" s="40">
        <f t="shared" ca="1" si="88"/>
        <v>6787359.4952951437</v>
      </c>
    </row>
    <row r="284" spans="5:22" x14ac:dyDescent="0.35">
      <c r="E284" s="4">
        <v>266</v>
      </c>
      <c r="F284" s="55">
        <f t="shared" ca="1" si="89"/>
        <v>0.6415834839518586</v>
      </c>
      <c r="G284" s="40">
        <f t="shared" ca="1" si="74"/>
        <v>59767.898875920793</v>
      </c>
      <c r="H284" s="40">
        <f t="shared" ca="1" si="75"/>
        <v>12984.483662448298</v>
      </c>
      <c r="I284" s="40">
        <f t="shared" ca="1" si="76"/>
        <v>8739.2818202749895</v>
      </c>
      <c r="J284" s="40">
        <f t="shared" ca="1" si="77"/>
        <v>4296.1400920843762</v>
      </c>
      <c r="K284" s="40">
        <f t="shared" ca="1" si="83"/>
        <v>85787.80445072845</v>
      </c>
      <c r="L284" s="55">
        <f t="shared" ca="1" si="84"/>
        <v>0.64751779487720973</v>
      </c>
      <c r="M284" s="40">
        <f t="shared" ca="1" si="78"/>
        <v>4445569.971603754</v>
      </c>
      <c r="N284" s="40">
        <f t="shared" ca="1" si="79"/>
        <v>965793.20592136832</v>
      </c>
      <c r="O284" s="40">
        <f t="shared" ca="1" si="80"/>
        <v>650032.70257588662</v>
      </c>
      <c r="P284" s="40">
        <f t="shared" ca="1" si="81"/>
        <v>319549.3190554133</v>
      </c>
      <c r="Q284" s="40">
        <f t="shared" ca="1" si="85"/>
        <v>6380945.1991564222</v>
      </c>
      <c r="S284" s="40">
        <f t="shared" ca="1" si="82"/>
        <v>10053.163896148742</v>
      </c>
      <c r="T284" s="40">
        <f t="shared" ca="1" si="86"/>
        <v>91544.828254792825</v>
      </c>
      <c r="U284" s="40">
        <f t="shared" ca="1" si="87"/>
        <v>747759.99118040467</v>
      </c>
      <c r="V284" s="40">
        <f t="shared" ca="1" si="88"/>
        <v>6809155.8712814143</v>
      </c>
    </row>
    <row r="285" spans="5:22" x14ac:dyDescent="0.35">
      <c r="E285" s="4">
        <v>267</v>
      </c>
      <c r="F285" s="55">
        <f t="shared" ca="1" si="89"/>
        <v>0.80082393716020439</v>
      </c>
      <c r="G285" s="40">
        <f t="shared" ca="1" si="74"/>
        <v>65333.079901514364</v>
      </c>
      <c r="H285" s="40">
        <f t="shared" ca="1" si="75"/>
        <v>13857.586974187388</v>
      </c>
      <c r="I285" s="40">
        <f t="shared" ca="1" si="76"/>
        <v>8899.5413026533988</v>
      </c>
      <c r="J285" s="40">
        <f t="shared" ca="1" si="77"/>
        <v>4606.0637708397026</v>
      </c>
      <c r="K285" s="40">
        <f t="shared" ca="1" si="83"/>
        <v>92696.271949194837</v>
      </c>
      <c r="L285" s="55">
        <f t="shared" ca="1" si="84"/>
        <v>0.43679687296761072</v>
      </c>
      <c r="M285" s="40">
        <f t="shared" ca="1" si="78"/>
        <v>4833479.1261393456</v>
      </c>
      <c r="N285" s="40">
        <f t="shared" ca="1" si="79"/>
        <v>1025213.528573336</v>
      </c>
      <c r="O285" s="40">
        <f t="shared" ca="1" si="80"/>
        <v>658406.84663012647</v>
      </c>
      <c r="P285" s="40">
        <f t="shared" ca="1" si="81"/>
        <v>340766.31812828925</v>
      </c>
      <c r="Q285" s="40">
        <f t="shared" ca="1" si="85"/>
        <v>6857865.8194710976</v>
      </c>
      <c r="S285" s="40">
        <f t="shared" ca="1" si="82"/>
        <v>3894.1560057079078</v>
      </c>
      <c r="T285" s="40">
        <f t="shared" ca="1" si="86"/>
        <v>91984.364184063044</v>
      </c>
      <c r="U285" s="40">
        <f t="shared" ca="1" si="87"/>
        <v>288097.8792962592</v>
      </c>
      <c r="V285" s="40">
        <f t="shared" ca="1" si="88"/>
        <v>6805197.3806390669</v>
      </c>
    </row>
    <row r="286" spans="5:22" x14ac:dyDescent="0.35">
      <c r="E286" s="4">
        <v>268</v>
      </c>
      <c r="F286" s="55">
        <f t="shared" ca="1" si="89"/>
        <v>0.4414863423681864</v>
      </c>
      <c r="G286" s="40">
        <f t="shared" ca="1" si="74"/>
        <v>62330.156735686025</v>
      </c>
      <c r="H286" s="40">
        <f t="shared" ca="1" si="75"/>
        <v>14048.713478365838</v>
      </c>
      <c r="I286" s="40">
        <f t="shared" ca="1" si="76"/>
        <v>9061.8334288983988</v>
      </c>
      <c r="J286" s="40">
        <f t="shared" ca="1" si="77"/>
        <v>4346.2196724097694</v>
      </c>
      <c r="K286" s="40">
        <f t="shared" ca="1" si="83"/>
        <v>89786.923315360036</v>
      </c>
      <c r="L286" s="55">
        <f t="shared" ca="1" si="84"/>
        <v>0.49835072564976501</v>
      </c>
      <c r="M286" s="40">
        <f t="shared" ca="1" si="78"/>
        <v>4618473.6725382479</v>
      </c>
      <c r="N286" s="40">
        <f t="shared" ca="1" si="79"/>
        <v>1040966.6320591472</v>
      </c>
      <c r="O286" s="40">
        <f t="shared" ca="1" si="80"/>
        <v>671454.0971518642</v>
      </c>
      <c r="P286" s="40">
        <f t="shared" ca="1" si="81"/>
        <v>322041.56355987379</v>
      </c>
      <c r="Q286" s="40">
        <f t="shared" ca="1" si="85"/>
        <v>6652935.9653091338</v>
      </c>
      <c r="S286" s="40">
        <f t="shared" ca="1" si="82"/>
        <v>5639.0276434693515</v>
      </c>
      <c r="T286" s="40">
        <f t="shared" ca="1" si="86"/>
        <v>91079.731286419614</v>
      </c>
      <c r="U286" s="40">
        <f t="shared" ca="1" si="87"/>
        <v>417834.67384043551</v>
      </c>
      <c r="V286" s="40">
        <f t="shared" ca="1" si="88"/>
        <v>6748729.075589695</v>
      </c>
    </row>
    <row r="287" spans="5:22" x14ac:dyDescent="0.35">
      <c r="E287" s="4">
        <v>269</v>
      </c>
      <c r="F287" s="55">
        <f t="shared" ca="1" si="89"/>
        <v>0.85074972424605022</v>
      </c>
      <c r="G287" s="40">
        <f t="shared" ca="1" si="74"/>
        <v>68587.331016815078</v>
      </c>
      <c r="H287" s="40">
        <f t="shared" ca="1" si="75"/>
        <v>13821.920660888301</v>
      </c>
      <c r="I287" s="40">
        <f t="shared" ca="1" si="76"/>
        <v>9428.159339665468</v>
      </c>
      <c r="J287" s="40">
        <f t="shared" ca="1" si="77"/>
        <v>4423.6891379825074</v>
      </c>
      <c r="K287" s="40">
        <f t="shared" ca="1" si="83"/>
        <v>96261.100155351349</v>
      </c>
      <c r="L287" s="55">
        <f t="shared" ca="1" si="84"/>
        <v>0.40852026446714151</v>
      </c>
      <c r="M287" s="40">
        <f t="shared" ca="1" si="78"/>
        <v>5070563.1226841109</v>
      </c>
      <c r="N287" s="40">
        <f t="shared" ca="1" si="79"/>
        <v>1021834.7929384157</v>
      </c>
      <c r="O287" s="40">
        <f t="shared" ca="1" si="80"/>
        <v>697010.31303838338</v>
      </c>
      <c r="P287" s="40">
        <f t="shared" ca="1" si="81"/>
        <v>327037.00051797047</v>
      </c>
      <c r="Q287" s="40">
        <f t="shared" ca="1" si="85"/>
        <v>7116445.2291788813</v>
      </c>
      <c r="S287" s="40">
        <f t="shared" ca="1" si="82"/>
        <v>324.89923262605407</v>
      </c>
      <c r="T287" s="40">
        <f t="shared" ca="1" si="86"/>
        <v>92162.310249994887</v>
      </c>
      <c r="U287" s="40">
        <f t="shared" ca="1" si="87"/>
        <v>24019.334811820409</v>
      </c>
      <c r="V287" s="40">
        <f t="shared" ca="1" si="88"/>
        <v>6813427.563472731</v>
      </c>
    </row>
    <row r="288" spans="5:22" x14ac:dyDescent="0.35">
      <c r="E288" s="4">
        <v>270</v>
      </c>
      <c r="F288" s="55">
        <f t="shared" ca="1" si="89"/>
        <v>0.93893576113686061</v>
      </c>
      <c r="G288" s="40">
        <f t="shared" ca="1" si="74"/>
        <v>64616.707473362236</v>
      </c>
      <c r="H288" s="40">
        <f t="shared" ca="1" si="75"/>
        <v>13701.28733804701</v>
      </c>
      <c r="I288" s="40">
        <f t="shared" ca="1" si="76"/>
        <v>9348.9088552841749</v>
      </c>
      <c r="J288" s="40">
        <f t="shared" ca="1" si="77"/>
        <v>4608.7684984668385</v>
      </c>
      <c r="K288" s="40">
        <f t="shared" ca="1" si="83"/>
        <v>92275.672165160257</v>
      </c>
      <c r="L288" s="55">
        <f t="shared" ca="1" si="84"/>
        <v>0.23965437690132729</v>
      </c>
      <c r="M288" s="40">
        <f t="shared" ca="1" si="78"/>
        <v>4754226.3106070086</v>
      </c>
      <c r="N288" s="40">
        <f t="shared" ca="1" si="79"/>
        <v>1008083.2542973943</v>
      </c>
      <c r="O288" s="40">
        <f t="shared" ca="1" si="80"/>
        <v>687853.50094759557</v>
      </c>
      <c r="P288" s="40">
        <f t="shared" ca="1" si="81"/>
        <v>339093.85531505925</v>
      </c>
      <c r="Q288" s="40">
        <f t="shared" ca="1" si="85"/>
        <v>6789256.9211670579</v>
      </c>
      <c r="S288" s="40">
        <f t="shared" ca="1" si="82"/>
        <v>4957.174476341539</v>
      </c>
      <c r="T288" s="40">
        <f t="shared" ca="1" si="86"/>
        <v>92624.078143034945</v>
      </c>
      <c r="U288" s="40">
        <f t="shared" ca="1" si="87"/>
        <v>364728.10582940961</v>
      </c>
      <c r="V288" s="40">
        <f t="shared" ca="1" si="88"/>
        <v>6814891.1716814078</v>
      </c>
    </row>
    <row r="289" spans="5:22" x14ac:dyDescent="0.35">
      <c r="E289" s="4">
        <v>271</v>
      </c>
      <c r="F289" s="55">
        <f t="shared" ca="1" si="89"/>
        <v>0.44582687366898222</v>
      </c>
      <c r="G289" s="40">
        <f t="shared" ca="1" si="74"/>
        <v>61188.051597682956</v>
      </c>
      <c r="H289" s="40">
        <f t="shared" ca="1" si="75"/>
        <v>14196.811618964653</v>
      </c>
      <c r="I289" s="40">
        <f t="shared" ca="1" si="76"/>
        <v>8927.4018044099466</v>
      </c>
      <c r="J289" s="40">
        <f t="shared" ca="1" si="77"/>
        <v>4677.8585701499196</v>
      </c>
      <c r="K289" s="40">
        <f t="shared" ca="1" si="83"/>
        <v>88990.123591207492</v>
      </c>
      <c r="L289" s="55">
        <f t="shared" ca="1" si="84"/>
        <v>0.68101221972706116</v>
      </c>
      <c r="M289" s="40">
        <f t="shared" ca="1" si="78"/>
        <v>4555368.6701625986</v>
      </c>
      <c r="N289" s="40">
        <f t="shared" ca="1" si="79"/>
        <v>1056933.652512003</v>
      </c>
      <c r="O289" s="40">
        <f t="shared" ca="1" si="80"/>
        <v>664633.13382088649</v>
      </c>
      <c r="P289" s="40">
        <f t="shared" ca="1" si="81"/>
        <v>348260.31909013249</v>
      </c>
      <c r="Q289" s="40">
        <f t="shared" ca="1" si="85"/>
        <v>6625195.7755856207</v>
      </c>
      <c r="S289" s="40">
        <f t="shared" ca="1" si="82"/>
        <v>6777.4906326251912</v>
      </c>
      <c r="T289" s="40">
        <f t="shared" ca="1" si="86"/>
        <v>91089.755653682761</v>
      </c>
      <c r="U289" s="40">
        <f t="shared" ca="1" si="87"/>
        <v>504575.1202077893</v>
      </c>
      <c r="V289" s="40">
        <f t="shared" ca="1" si="88"/>
        <v>6781510.5767032774</v>
      </c>
    </row>
    <row r="290" spans="5:22" x14ac:dyDescent="0.35">
      <c r="E290" s="4">
        <v>272</v>
      </c>
      <c r="F290" s="55">
        <f t="shared" ca="1" si="89"/>
        <v>0.43197852966425887</v>
      </c>
      <c r="G290" s="40">
        <f t="shared" ca="1" si="74"/>
        <v>65166.650669563707</v>
      </c>
      <c r="H290" s="40">
        <f t="shared" ca="1" si="75"/>
        <v>13861.913750122496</v>
      </c>
      <c r="I290" s="40">
        <f t="shared" ca="1" si="76"/>
        <v>9165.6644782922267</v>
      </c>
      <c r="J290" s="40">
        <f t="shared" ca="1" si="77"/>
        <v>4594.7624344906708</v>
      </c>
      <c r="K290" s="40">
        <f t="shared" ca="1" si="83"/>
        <v>92788.991332469086</v>
      </c>
      <c r="L290" s="55">
        <f t="shared" ca="1" si="84"/>
        <v>0.83141725579920744</v>
      </c>
      <c r="M290" s="40">
        <f t="shared" ca="1" si="78"/>
        <v>4875195.1840597792</v>
      </c>
      <c r="N290" s="40">
        <f t="shared" ca="1" si="79"/>
        <v>1037026.3695017928</v>
      </c>
      <c r="O290" s="40">
        <f t="shared" ca="1" si="80"/>
        <v>685694.33696778968</v>
      </c>
      <c r="P290" s="40">
        <f t="shared" ca="1" si="81"/>
        <v>343739.68068593508</v>
      </c>
      <c r="Q290" s="40">
        <f t="shared" ca="1" si="85"/>
        <v>6941655.5712152962</v>
      </c>
      <c r="S290" s="40">
        <f t="shared" ca="1" si="82"/>
        <v>2863.485764474759</v>
      </c>
      <c r="T290" s="40">
        <f t="shared" ca="1" si="86"/>
        <v>91057.714662453174</v>
      </c>
      <c r="U290" s="40">
        <f t="shared" ca="1" si="87"/>
        <v>214220.79952178925</v>
      </c>
      <c r="V290" s="40">
        <f t="shared" ca="1" si="88"/>
        <v>6812136.6900511505</v>
      </c>
    </row>
    <row r="291" spans="5:22" x14ac:dyDescent="0.35">
      <c r="E291" s="4">
        <v>273</v>
      </c>
      <c r="F291" s="55">
        <f t="shared" ca="1" si="89"/>
        <v>0.16119018662660156</v>
      </c>
      <c r="G291" s="40">
        <f t="shared" ca="1" si="74"/>
        <v>61715.899855048105</v>
      </c>
      <c r="H291" s="40">
        <f t="shared" ca="1" si="75"/>
        <v>14317.343683344898</v>
      </c>
      <c r="I291" s="40">
        <f t="shared" ca="1" si="76"/>
        <v>8987.2478598526523</v>
      </c>
      <c r="J291" s="40">
        <f t="shared" ca="1" si="77"/>
        <v>4416.955962503288</v>
      </c>
      <c r="K291" s="40">
        <f t="shared" ca="1" si="83"/>
        <v>89437.447360748934</v>
      </c>
      <c r="L291" s="55">
        <f t="shared" ca="1" si="84"/>
        <v>0.3075573863703418</v>
      </c>
      <c r="M291" s="40">
        <f t="shared" ca="1" si="78"/>
        <v>4550155.032734667</v>
      </c>
      <c r="N291" s="40">
        <f t="shared" ca="1" si="79"/>
        <v>1055581.0345335992</v>
      </c>
      <c r="O291" s="40">
        <f t="shared" ca="1" si="80"/>
        <v>662606.73790690093</v>
      </c>
      <c r="P291" s="40">
        <f t="shared" ca="1" si="81"/>
        <v>325650.83632184635</v>
      </c>
      <c r="Q291" s="40">
        <f t="shared" ca="1" si="85"/>
        <v>6593993.6414970141</v>
      </c>
      <c r="S291" s="40">
        <f t="shared" ca="1" si="82"/>
        <v>5290.8748235234325</v>
      </c>
      <c r="T291" s="40">
        <f t="shared" ca="1" si="86"/>
        <v>90311.366221769087</v>
      </c>
      <c r="U291" s="40">
        <f t="shared" ca="1" si="87"/>
        <v>390082.63287690049</v>
      </c>
      <c r="V291" s="40">
        <f t="shared" ca="1" si="88"/>
        <v>6658425.4380520675</v>
      </c>
    </row>
    <row r="292" spans="5:22" x14ac:dyDescent="0.35">
      <c r="E292" s="4">
        <v>274</v>
      </c>
      <c r="F292" s="55">
        <f t="shared" ca="1" si="89"/>
        <v>0.36528846512475521</v>
      </c>
      <c r="G292" s="40">
        <f t="shared" ca="1" si="74"/>
        <v>60072.977668150757</v>
      </c>
      <c r="H292" s="40">
        <f t="shared" ca="1" si="75"/>
        <v>13491.047719921877</v>
      </c>
      <c r="I292" s="40">
        <f t="shared" ca="1" si="76"/>
        <v>8967.0422744838979</v>
      </c>
      <c r="J292" s="40">
        <f t="shared" ca="1" si="77"/>
        <v>4566.2246197854838</v>
      </c>
      <c r="K292" s="40">
        <f t="shared" ca="1" si="83"/>
        <v>87097.292282342023</v>
      </c>
      <c r="L292" s="55">
        <f t="shared" ca="1" si="84"/>
        <v>0.8357138646045168</v>
      </c>
      <c r="M292" s="40">
        <f t="shared" ca="1" si="78"/>
        <v>4494897.6175124329</v>
      </c>
      <c r="N292" s="40">
        <f t="shared" ca="1" si="79"/>
        <v>1009453.5115107789</v>
      </c>
      <c r="O292" s="40">
        <f t="shared" ca="1" si="80"/>
        <v>670949.5437094036</v>
      </c>
      <c r="P292" s="40">
        <f t="shared" ca="1" si="81"/>
        <v>341662.97329027014</v>
      </c>
      <c r="Q292" s="40">
        <f t="shared" ca="1" si="85"/>
        <v>6516963.646022886</v>
      </c>
      <c r="S292" s="40">
        <f t="shared" ca="1" si="82"/>
        <v>8368.8294610394441</v>
      </c>
      <c r="T292" s="40">
        <f t="shared" ca="1" si="86"/>
        <v>90899.897123595991</v>
      </c>
      <c r="U292" s="40">
        <f t="shared" ca="1" si="87"/>
        <v>626188.89667155116</v>
      </c>
      <c r="V292" s="40">
        <f t="shared" ca="1" si="88"/>
        <v>6801489.5694041671</v>
      </c>
    </row>
    <row r="293" spans="5:22" x14ac:dyDescent="0.35">
      <c r="E293" s="4">
        <v>275</v>
      </c>
      <c r="F293" s="55">
        <f t="shared" ca="1" si="89"/>
        <v>0.69411452252049366</v>
      </c>
      <c r="G293" s="40">
        <f t="shared" ca="1" si="74"/>
        <v>62084.638297514277</v>
      </c>
      <c r="H293" s="40">
        <f t="shared" ca="1" si="75"/>
        <v>13901.141865701149</v>
      </c>
      <c r="I293" s="40">
        <f t="shared" ca="1" si="76"/>
        <v>9119.1863161719484</v>
      </c>
      <c r="J293" s="40">
        <f t="shared" ca="1" si="77"/>
        <v>4681.0327259300648</v>
      </c>
      <c r="K293" s="40">
        <f t="shared" ca="1" si="83"/>
        <v>89785.99920531745</v>
      </c>
      <c r="L293" s="55">
        <f t="shared" ca="1" si="84"/>
        <v>0.71298787592756407</v>
      </c>
      <c r="M293" s="40">
        <f t="shared" ca="1" si="78"/>
        <v>4626332.5456049982</v>
      </c>
      <c r="N293" s="40">
        <f t="shared" ca="1" si="79"/>
        <v>1035865.0190757459</v>
      </c>
      <c r="O293" s="40">
        <f t="shared" ca="1" si="80"/>
        <v>679530.22842417308</v>
      </c>
      <c r="P293" s="40">
        <f t="shared" ca="1" si="81"/>
        <v>348814.37084702158</v>
      </c>
      <c r="Q293" s="40">
        <f t="shared" ca="1" si="85"/>
        <v>6690542.163951938</v>
      </c>
      <c r="S293" s="40">
        <f t="shared" ca="1" si="82"/>
        <v>6571.9875874599311</v>
      </c>
      <c r="T293" s="40">
        <f t="shared" ca="1" si="86"/>
        <v>91676.954066847306</v>
      </c>
      <c r="U293" s="40">
        <f t="shared" ca="1" si="87"/>
        <v>489721.7878515895</v>
      </c>
      <c r="V293" s="40">
        <f t="shared" ca="1" si="88"/>
        <v>6831449.5809565065</v>
      </c>
    </row>
    <row r="294" spans="5:22" x14ac:dyDescent="0.35">
      <c r="E294" s="4">
        <v>276</v>
      </c>
      <c r="F294" s="55">
        <f t="shared" ca="1" si="89"/>
        <v>0.52023061783689617</v>
      </c>
      <c r="G294" s="40">
        <f t="shared" ca="1" si="74"/>
        <v>65178.025432911301</v>
      </c>
      <c r="H294" s="40">
        <f t="shared" ca="1" si="75"/>
        <v>13913.472903096106</v>
      </c>
      <c r="I294" s="40">
        <f t="shared" ca="1" si="76"/>
        <v>9089.0975530012474</v>
      </c>
      <c r="J294" s="40">
        <f t="shared" ca="1" si="77"/>
        <v>4472.1345357531809</v>
      </c>
      <c r="K294" s="40">
        <f t="shared" ca="1" si="83"/>
        <v>92652.730424761845</v>
      </c>
      <c r="L294" s="55">
        <f t="shared" ca="1" si="84"/>
        <v>0.64380966085437041</v>
      </c>
      <c r="M294" s="40">
        <f t="shared" ca="1" si="78"/>
        <v>4847496.8576149158</v>
      </c>
      <c r="N294" s="40">
        <f t="shared" ca="1" si="79"/>
        <v>1034789.1905024234</v>
      </c>
      <c r="O294" s="40">
        <f t="shared" ca="1" si="80"/>
        <v>675985.06604162045</v>
      </c>
      <c r="P294" s="40">
        <f t="shared" ca="1" si="81"/>
        <v>332606.8558368471</v>
      </c>
      <c r="Q294" s="40">
        <f t="shared" ca="1" si="85"/>
        <v>6890877.9699958069</v>
      </c>
      <c r="S294" s="40">
        <f t="shared" ca="1" si="82"/>
        <v>3079.6791555625605</v>
      </c>
      <c r="T294" s="40">
        <f t="shared" ca="1" si="86"/>
        <v>91260.27504457123</v>
      </c>
      <c r="U294" s="40">
        <f t="shared" ca="1" si="87"/>
        <v>229045.52462114758</v>
      </c>
      <c r="V294" s="40">
        <f t="shared" ca="1" si="88"/>
        <v>6787316.6387801077</v>
      </c>
    </row>
    <row r="295" spans="5:22" x14ac:dyDescent="0.35">
      <c r="E295" s="4">
        <v>277</v>
      </c>
      <c r="F295" s="55">
        <f t="shared" ca="1" si="89"/>
        <v>0.51318473769240114</v>
      </c>
      <c r="G295" s="40">
        <f t="shared" ca="1" si="74"/>
        <v>63539.001087620476</v>
      </c>
      <c r="H295" s="40">
        <f t="shared" ca="1" si="75"/>
        <v>13580.96385595344</v>
      </c>
      <c r="I295" s="40">
        <f t="shared" ca="1" si="76"/>
        <v>9150.7850507333915</v>
      </c>
      <c r="J295" s="40">
        <f t="shared" ca="1" si="77"/>
        <v>4561.7719922117476</v>
      </c>
      <c r="K295" s="40">
        <f t="shared" ca="1" si="83"/>
        <v>90832.521986519059</v>
      </c>
      <c r="L295" s="55">
        <f t="shared" ca="1" si="84"/>
        <v>0.54991069372929879</v>
      </c>
      <c r="M295" s="40">
        <f t="shared" ca="1" si="78"/>
        <v>4714145.7952170381</v>
      </c>
      <c r="N295" s="40">
        <f t="shared" ca="1" si="79"/>
        <v>1007611.7433487829</v>
      </c>
      <c r="O295" s="40">
        <f t="shared" ca="1" si="80"/>
        <v>678923.71821146715</v>
      </c>
      <c r="P295" s="40">
        <f t="shared" ca="1" si="81"/>
        <v>338451.31159944733</v>
      </c>
      <c r="Q295" s="40">
        <f t="shared" ca="1" si="85"/>
        <v>6739132.5683767358</v>
      </c>
      <c r="S295" s="40">
        <f t="shared" ca="1" si="82"/>
        <v>4973.4010259369661</v>
      </c>
      <c r="T295" s="40">
        <f t="shared" ca="1" si="86"/>
        <v>91244.151020244273</v>
      </c>
      <c r="U295" s="40">
        <f t="shared" ca="1" si="87"/>
        <v>368991.28303917876</v>
      </c>
      <c r="V295" s="40">
        <f t="shared" ca="1" si="88"/>
        <v>6769672.5398164671</v>
      </c>
    </row>
    <row r="296" spans="5:22" x14ac:dyDescent="0.35">
      <c r="E296" s="4">
        <v>278</v>
      </c>
      <c r="F296" s="55">
        <f t="shared" ca="1" si="89"/>
        <v>0.99806009558176534</v>
      </c>
      <c r="G296" s="40">
        <f t="shared" ca="1" si="74"/>
        <v>65978.899141386762</v>
      </c>
      <c r="H296" s="40">
        <f t="shared" ca="1" si="75"/>
        <v>14619.961341798073</v>
      </c>
      <c r="I296" s="40">
        <f t="shared" ca="1" si="76"/>
        <v>9391.4088686521663</v>
      </c>
      <c r="J296" s="40">
        <f t="shared" ca="1" si="77"/>
        <v>4691.5151242790807</v>
      </c>
      <c r="K296" s="40">
        <f t="shared" ca="1" si="83"/>
        <v>94681.784476116081</v>
      </c>
      <c r="L296" s="55">
        <f t="shared" ca="1" si="84"/>
        <v>0.89071052168019116</v>
      </c>
      <c r="M296" s="40">
        <f t="shared" ca="1" si="78"/>
        <v>4949187.0026728818</v>
      </c>
      <c r="N296" s="40">
        <f t="shared" ca="1" si="79"/>
        <v>1096667.6254684504</v>
      </c>
      <c r="O296" s="40">
        <f t="shared" ca="1" si="80"/>
        <v>704465.20500316436</v>
      </c>
      <c r="P296" s="40">
        <f t="shared" ca="1" si="81"/>
        <v>351918.35538463108</v>
      </c>
      <c r="Q296" s="40">
        <f t="shared" ca="1" si="85"/>
        <v>7102238.1885291282</v>
      </c>
      <c r="S296" s="40">
        <f t="shared" ca="1" si="82"/>
        <v>3857.7830807379851</v>
      </c>
      <c r="T296" s="40">
        <f t="shared" ca="1" si="86"/>
        <v>93848.052432574987</v>
      </c>
      <c r="U296" s="40">
        <f t="shared" ca="1" si="87"/>
        <v>289378.7276051009</v>
      </c>
      <c r="V296" s="40">
        <f t="shared" ca="1" si="88"/>
        <v>7039698.5607495978</v>
      </c>
    </row>
    <row r="297" spans="5:22" x14ac:dyDescent="0.35">
      <c r="E297" s="4">
        <v>279</v>
      </c>
      <c r="F297" s="55">
        <f t="shared" ca="1" si="89"/>
        <v>3.3247662096484332E-2</v>
      </c>
      <c r="G297" s="40">
        <f t="shared" ca="1" si="74"/>
        <v>63863.196079406422</v>
      </c>
      <c r="H297" s="40">
        <f t="shared" ca="1" si="75"/>
        <v>13582.37699506295</v>
      </c>
      <c r="I297" s="40">
        <f t="shared" ca="1" si="76"/>
        <v>8570.9371500390425</v>
      </c>
      <c r="J297" s="40">
        <f t="shared" ca="1" si="77"/>
        <v>4492.9394618796778</v>
      </c>
      <c r="K297" s="40">
        <f t="shared" ca="1" si="83"/>
        <v>90509.449686388092</v>
      </c>
      <c r="L297" s="55">
        <f t="shared" ca="1" si="84"/>
        <v>0.57134433395802209</v>
      </c>
      <c r="M297" s="40">
        <f t="shared" ca="1" si="78"/>
        <v>4740771.3326597866</v>
      </c>
      <c r="N297" s="40">
        <f t="shared" ca="1" si="79"/>
        <v>1008263.7174548795</v>
      </c>
      <c r="O297" s="40">
        <f t="shared" ca="1" si="80"/>
        <v>636248.3500577024</v>
      </c>
      <c r="P297" s="40">
        <f t="shared" ca="1" si="81"/>
        <v>333525.40912250942</v>
      </c>
      <c r="Q297" s="40">
        <f t="shared" ca="1" si="85"/>
        <v>6718808.8092948776</v>
      </c>
      <c r="S297" s="40">
        <f t="shared" ca="1" si="82"/>
        <v>3523.6490618839143</v>
      </c>
      <c r="T297" s="40">
        <f t="shared" ca="1" si="86"/>
        <v>89540.159286392329</v>
      </c>
      <c r="U297" s="40">
        <f t="shared" ca="1" si="87"/>
        <v>261571.85177770193</v>
      </c>
      <c r="V297" s="40">
        <f t="shared" ca="1" si="88"/>
        <v>6646855.2519500703</v>
      </c>
    </row>
    <row r="298" spans="5:22" x14ac:dyDescent="0.35">
      <c r="E298" s="4">
        <v>280</v>
      </c>
      <c r="F298" s="55">
        <f t="shared" ca="1" si="89"/>
        <v>0.52481406809510056</v>
      </c>
      <c r="G298" s="40">
        <f t="shared" ca="1" si="74"/>
        <v>63644.516017246555</v>
      </c>
      <c r="H298" s="40">
        <f t="shared" ca="1" si="75"/>
        <v>13429.048457669869</v>
      </c>
      <c r="I298" s="40">
        <f t="shared" ca="1" si="76"/>
        <v>9694.3446434528068</v>
      </c>
      <c r="J298" s="40">
        <f t="shared" ca="1" si="77"/>
        <v>4544.1782480271067</v>
      </c>
      <c r="K298" s="40">
        <f t="shared" ca="1" si="83"/>
        <v>91312.087366396328</v>
      </c>
      <c r="L298" s="55">
        <f t="shared" ca="1" si="84"/>
        <v>0.73500821162792584</v>
      </c>
      <c r="M298" s="40">
        <f t="shared" ca="1" si="78"/>
        <v>4745676.9511032384</v>
      </c>
      <c r="N298" s="40">
        <f t="shared" ca="1" si="79"/>
        <v>1001341.9808792747</v>
      </c>
      <c r="O298" s="40">
        <f t="shared" ca="1" si="80"/>
        <v>722862.40527020802</v>
      </c>
      <c r="P298" s="40">
        <f t="shared" ca="1" si="81"/>
        <v>338838.33710862289</v>
      </c>
      <c r="Q298" s="40">
        <f t="shared" ca="1" si="85"/>
        <v>6808719.6743613444</v>
      </c>
      <c r="S298" s="40">
        <f t="shared" ca="1" si="82"/>
        <v>4502.8622977111281</v>
      </c>
      <c r="T298" s="40">
        <f t="shared" ca="1" si="86"/>
        <v>91270.771416080344</v>
      </c>
      <c r="U298" s="40">
        <f t="shared" ca="1" si="87"/>
        <v>335757.59794369095</v>
      </c>
      <c r="V298" s="40">
        <f t="shared" ca="1" si="88"/>
        <v>6805638.9351964118</v>
      </c>
    </row>
    <row r="299" spans="5:22" x14ac:dyDescent="0.35">
      <c r="E299" s="4">
        <v>281</v>
      </c>
      <c r="F299" s="55">
        <f t="shared" ca="1" si="89"/>
        <v>0.78855872369025426</v>
      </c>
      <c r="G299" s="40">
        <f t="shared" ca="1" si="74"/>
        <v>64321.697926287561</v>
      </c>
      <c r="H299" s="40">
        <f t="shared" ca="1" si="75"/>
        <v>13660.4844216438</v>
      </c>
      <c r="I299" s="40">
        <f t="shared" ca="1" si="76"/>
        <v>9331.5626957173827</v>
      </c>
      <c r="J299" s="40">
        <f t="shared" ca="1" si="77"/>
        <v>4654.314483552238</v>
      </c>
      <c r="K299" s="40">
        <f t="shared" ca="1" si="83"/>
        <v>91968.059527200981</v>
      </c>
      <c r="L299" s="55">
        <f t="shared" ca="1" si="84"/>
        <v>0.35378356200194738</v>
      </c>
      <c r="M299" s="40">
        <f t="shared" ca="1" si="78"/>
        <v>4748358.4423073577</v>
      </c>
      <c r="N299" s="40">
        <f t="shared" ca="1" si="79"/>
        <v>1008444.7180460845</v>
      </c>
      <c r="O299" s="40">
        <f t="shared" ca="1" si="80"/>
        <v>688874.91988953226</v>
      </c>
      <c r="P299" s="40">
        <f t="shared" ca="1" si="81"/>
        <v>343590.95272104919</v>
      </c>
      <c r="Q299" s="40">
        <f t="shared" ca="1" si="85"/>
        <v>6789269.0329640238</v>
      </c>
      <c r="S299" s="40">
        <f t="shared" ca="1" si="82"/>
        <v>4631.2716329129016</v>
      </c>
      <c r="T299" s="40">
        <f t="shared" ca="1" si="86"/>
        <v>91945.016676561645</v>
      </c>
      <c r="U299" s="40">
        <f t="shared" ca="1" si="87"/>
        <v>341889.88266388886</v>
      </c>
      <c r="V299" s="40">
        <f t="shared" ca="1" si="88"/>
        <v>6787567.9629068635</v>
      </c>
    </row>
    <row r="300" spans="5:22" x14ac:dyDescent="0.35">
      <c r="E300" s="4">
        <v>282</v>
      </c>
      <c r="F300" s="55">
        <f t="shared" ca="1" si="89"/>
        <v>9.9484100707544543E-2</v>
      </c>
      <c r="G300" s="40">
        <f t="shared" ca="1" si="74"/>
        <v>64132.397849216228</v>
      </c>
      <c r="H300" s="40">
        <f t="shared" ca="1" si="75"/>
        <v>13555.45595133851</v>
      </c>
      <c r="I300" s="40">
        <f t="shared" ca="1" si="76"/>
        <v>9196.7936898970293</v>
      </c>
      <c r="J300" s="40">
        <f t="shared" ca="1" si="77"/>
        <v>4432.9102546997428</v>
      </c>
      <c r="K300" s="40">
        <f t="shared" ca="1" si="83"/>
        <v>91317.557745151498</v>
      </c>
      <c r="L300" s="55">
        <f t="shared" ca="1" si="84"/>
        <v>0.60490324416646224</v>
      </c>
      <c r="M300" s="40">
        <f t="shared" ca="1" si="78"/>
        <v>4764854.380813268</v>
      </c>
      <c r="N300" s="40">
        <f t="shared" ca="1" si="79"/>
        <v>1007131.7437017669</v>
      </c>
      <c r="O300" s="40">
        <f t="shared" ca="1" si="80"/>
        <v>683295.56000340986</v>
      </c>
      <c r="P300" s="40">
        <f t="shared" ca="1" si="81"/>
        <v>329352.59798829223</v>
      </c>
      <c r="Q300" s="40">
        <f t="shared" ca="1" si="85"/>
        <v>6784634.2825067379</v>
      </c>
      <c r="S300" s="40">
        <f t="shared" ca="1" si="82"/>
        <v>3157.7116476539231</v>
      </c>
      <c r="T300" s="40">
        <f t="shared" ca="1" si="86"/>
        <v>90042.359138105676</v>
      </c>
      <c r="U300" s="40">
        <f t="shared" ca="1" si="87"/>
        <v>234608.97584157236</v>
      </c>
      <c r="V300" s="40">
        <f t="shared" ca="1" si="88"/>
        <v>6689890.6603600178</v>
      </c>
    </row>
    <row r="301" spans="5:22" x14ac:dyDescent="0.35">
      <c r="E301" s="4">
        <v>283</v>
      </c>
      <c r="F301" s="55">
        <f t="shared" ca="1" si="89"/>
        <v>0.53437919244234044</v>
      </c>
      <c r="G301" s="40">
        <f t="shared" ca="1" si="74"/>
        <v>63905.921938024578</v>
      </c>
      <c r="H301" s="40">
        <f t="shared" ca="1" si="75"/>
        <v>13905.703755226807</v>
      </c>
      <c r="I301" s="40">
        <f t="shared" ca="1" si="76"/>
        <v>8983.0280409665193</v>
      </c>
      <c r="J301" s="40">
        <f t="shared" ca="1" si="77"/>
        <v>4621.1605579772877</v>
      </c>
      <c r="K301" s="40">
        <f t="shared" ca="1" si="83"/>
        <v>91415.81429219518</v>
      </c>
      <c r="L301" s="55">
        <f t="shared" ca="1" si="84"/>
        <v>0.13168648963447949</v>
      </c>
      <c r="M301" s="40">
        <f t="shared" ca="1" si="78"/>
        <v>4682465.2045141459</v>
      </c>
      <c r="N301" s="40">
        <f t="shared" ca="1" si="79"/>
        <v>1018887.952845391</v>
      </c>
      <c r="O301" s="40">
        <f t="shared" ca="1" si="80"/>
        <v>658197.47149243334</v>
      </c>
      <c r="P301" s="40">
        <f t="shared" ca="1" si="81"/>
        <v>338598.09640468977</v>
      </c>
      <c r="Q301" s="40">
        <f t="shared" ca="1" si="85"/>
        <v>6698148.7252566591</v>
      </c>
      <c r="S301" s="40">
        <f t="shared" ca="1" si="82"/>
        <v>4498.0482543580329</v>
      </c>
      <c r="T301" s="40">
        <f t="shared" ca="1" si="86"/>
        <v>91292.701988575922</v>
      </c>
      <c r="U301" s="40">
        <f t="shared" ca="1" si="87"/>
        <v>329577.50706863741</v>
      </c>
      <c r="V301" s="40">
        <f t="shared" ca="1" si="88"/>
        <v>6689128.1359206075</v>
      </c>
    </row>
    <row r="302" spans="5:22" x14ac:dyDescent="0.35">
      <c r="E302" s="4">
        <v>284</v>
      </c>
      <c r="F302" s="55">
        <f t="shared" ca="1" si="89"/>
        <v>9.0292120989399205E-2</v>
      </c>
      <c r="G302" s="40">
        <f t="shared" ca="1" si="74"/>
        <v>64410.564258777202</v>
      </c>
      <c r="H302" s="40">
        <f t="shared" ca="1" si="75"/>
        <v>13772.08581473949</v>
      </c>
      <c r="I302" s="40">
        <f t="shared" ca="1" si="76"/>
        <v>8884.7469039812113</v>
      </c>
      <c r="J302" s="40">
        <f t="shared" ca="1" si="77"/>
        <v>4399.323286949656</v>
      </c>
      <c r="K302" s="40">
        <f t="shared" ca="1" si="83"/>
        <v>91466.720264447562</v>
      </c>
      <c r="L302" s="55">
        <f t="shared" ca="1" si="84"/>
        <v>0.93222516014037116</v>
      </c>
      <c r="M302" s="40">
        <f t="shared" ca="1" si="78"/>
        <v>4844060.5514903385</v>
      </c>
      <c r="N302" s="40">
        <f t="shared" ca="1" si="79"/>
        <v>1035743.4121969877</v>
      </c>
      <c r="O302" s="40">
        <f t="shared" ca="1" si="80"/>
        <v>668186.228188282</v>
      </c>
      <c r="P302" s="40">
        <f t="shared" ca="1" si="81"/>
        <v>330855.48361209477</v>
      </c>
      <c r="Q302" s="40">
        <f t="shared" ca="1" si="85"/>
        <v>6878845.6754877027</v>
      </c>
      <c r="S302" s="40">
        <f t="shared" ca="1" si="82"/>
        <v>2925.2855803330185</v>
      </c>
      <c r="T302" s="40">
        <f t="shared" ca="1" si="86"/>
        <v>89992.682557830922</v>
      </c>
      <c r="U302" s="40">
        <f t="shared" ca="1" si="87"/>
        <v>219999.01172428744</v>
      </c>
      <c r="V302" s="40">
        <f t="shared" ca="1" si="88"/>
        <v>6767989.2035998954</v>
      </c>
    </row>
    <row r="303" spans="5:22" x14ac:dyDescent="0.35">
      <c r="E303" s="4">
        <v>285</v>
      </c>
      <c r="F303" s="55">
        <f t="shared" ca="1" si="89"/>
        <v>0.7750586823697897</v>
      </c>
      <c r="G303" s="40">
        <f t="shared" ca="1" si="74"/>
        <v>67114.617870526577</v>
      </c>
      <c r="H303" s="40">
        <f t="shared" ca="1" si="75"/>
        <v>14335.185285392301</v>
      </c>
      <c r="I303" s="40">
        <f t="shared" ca="1" si="76"/>
        <v>9374.1984532377974</v>
      </c>
      <c r="J303" s="40">
        <f t="shared" ca="1" si="77"/>
        <v>4661.2610180889787</v>
      </c>
      <c r="K303" s="40">
        <f t="shared" ca="1" si="83"/>
        <v>95485.262627245655</v>
      </c>
      <c r="L303" s="55">
        <f t="shared" ca="1" si="84"/>
        <v>0.7031338387441608</v>
      </c>
      <c r="M303" s="40">
        <f t="shared" ca="1" si="78"/>
        <v>4999721.9496504813</v>
      </c>
      <c r="N303" s="40">
        <f t="shared" ca="1" si="79"/>
        <v>1067903.577458306</v>
      </c>
      <c r="O303" s="40">
        <f t="shared" ca="1" si="80"/>
        <v>698333.49654837104</v>
      </c>
      <c r="P303" s="40">
        <f t="shared" ca="1" si="81"/>
        <v>347241.92381081899</v>
      </c>
      <c r="Q303" s="40">
        <f t="shared" ca="1" si="85"/>
        <v>7113200.9474679781</v>
      </c>
      <c r="S303" s="40">
        <f t="shared" ca="1" si="82"/>
        <v>1079.2211400154956</v>
      </c>
      <c r="T303" s="40">
        <f t="shared" ca="1" si="86"/>
        <v>91903.222749172171</v>
      </c>
      <c r="U303" s="40">
        <f t="shared" ca="1" si="87"/>
        <v>80396.876171917538</v>
      </c>
      <c r="V303" s="40">
        <f t="shared" ca="1" si="88"/>
        <v>6846355.8998290766</v>
      </c>
    </row>
    <row r="304" spans="5:22" x14ac:dyDescent="0.35">
      <c r="E304" s="4">
        <v>286</v>
      </c>
      <c r="F304" s="55">
        <f t="shared" ca="1" si="89"/>
        <v>0.87118569440719884</v>
      </c>
      <c r="G304" s="40">
        <f t="shared" ca="1" si="74"/>
        <v>65443.538339038692</v>
      </c>
      <c r="H304" s="40">
        <f t="shared" ca="1" si="75"/>
        <v>13909.774183143121</v>
      </c>
      <c r="I304" s="40">
        <f t="shared" ca="1" si="76"/>
        <v>9441.3845477327195</v>
      </c>
      <c r="J304" s="40">
        <f t="shared" ca="1" si="77"/>
        <v>4656.2461602320709</v>
      </c>
      <c r="K304" s="40">
        <f t="shared" ca="1" si="83"/>
        <v>93450.943230146615</v>
      </c>
      <c r="L304" s="55">
        <f t="shared" ca="1" si="84"/>
        <v>0.19473131870978955</v>
      </c>
      <c r="M304" s="40">
        <f t="shared" ca="1" si="78"/>
        <v>4807632.9196885936</v>
      </c>
      <c r="N304" s="40">
        <f t="shared" ca="1" si="79"/>
        <v>1021844.019525178</v>
      </c>
      <c r="O304" s="40">
        <f t="shared" ca="1" si="80"/>
        <v>693585.83461619378</v>
      </c>
      <c r="P304" s="40">
        <f t="shared" ca="1" si="81"/>
        <v>342058.55750241113</v>
      </c>
      <c r="Q304" s="40">
        <f t="shared" ca="1" si="85"/>
        <v>6865121.3313323762</v>
      </c>
      <c r="S304" s="40">
        <f t="shared" ca="1" si="82"/>
        <v>3451.8580442485672</v>
      </c>
      <c r="T304" s="40">
        <f t="shared" ca="1" si="86"/>
        <v>92246.555114163115</v>
      </c>
      <c r="U304" s="40">
        <f t="shared" ca="1" si="87"/>
        <v>253581.43506311317</v>
      </c>
      <c r="V304" s="40">
        <f t="shared" ca="1" si="88"/>
        <v>6776644.2088930784</v>
      </c>
    </row>
    <row r="305" spans="5:22" x14ac:dyDescent="0.35">
      <c r="E305" s="4">
        <v>287</v>
      </c>
      <c r="F305" s="55">
        <f t="shared" ca="1" si="89"/>
        <v>0.77706712683968393</v>
      </c>
      <c r="G305" s="40">
        <f t="shared" ca="1" si="74"/>
        <v>64098.084190441106</v>
      </c>
      <c r="H305" s="40">
        <f t="shared" ca="1" si="75"/>
        <v>13802.399065479327</v>
      </c>
      <c r="I305" s="40">
        <f t="shared" ca="1" si="76"/>
        <v>9323.0477299285121</v>
      </c>
      <c r="J305" s="40">
        <f t="shared" ca="1" si="77"/>
        <v>4677.8522170643619</v>
      </c>
      <c r="K305" s="40">
        <f t="shared" ca="1" si="83"/>
        <v>91901.383202913305</v>
      </c>
      <c r="L305" s="55">
        <f t="shared" ca="1" si="84"/>
        <v>0.92683344181430938</v>
      </c>
      <c r="M305" s="40">
        <f t="shared" ca="1" si="78"/>
        <v>4818662.0121631632</v>
      </c>
      <c r="N305" s="40">
        <f t="shared" ca="1" si="79"/>
        <v>1037614.4138089548</v>
      </c>
      <c r="O305" s="40">
        <f t="shared" ca="1" si="80"/>
        <v>700872.99021785904</v>
      </c>
      <c r="P305" s="40">
        <f t="shared" ca="1" si="81"/>
        <v>351664.00153099728</v>
      </c>
      <c r="Q305" s="40">
        <f t="shared" ca="1" si="85"/>
        <v>6908813.4177209744</v>
      </c>
      <c r="S305" s="40">
        <f t="shared" ca="1" si="82"/>
        <v>4685.8166139143614</v>
      </c>
      <c r="T305" s="40">
        <f t="shared" ca="1" si="86"/>
        <v>91909.347599763307</v>
      </c>
      <c r="U305" s="40">
        <f t="shared" ca="1" si="87"/>
        <v>352262.7360647294</v>
      </c>
      <c r="V305" s="40">
        <f t="shared" ca="1" si="88"/>
        <v>6909412.1522547062</v>
      </c>
    </row>
    <row r="306" spans="5:22" x14ac:dyDescent="0.35">
      <c r="E306" s="4">
        <v>288</v>
      </c>
      <c r="F306" s="55">
        <f t="shared" ca="1" si="89"/>
        <v>9.844059238282088E-2</v>
      </c>
      <c r="G306" s="40">
        <f t="shared" ca="1" si="74"/>
        <v>63309.770852675749</v>
      </c>
      <c r="H306" s="40">
        <f t="shared" ca="1" si="75"/>
        <v>13791.572984308445</v>
      </c>
      <c r="I306" s="40">
        <f t="shared" ca="1" si="76"/>
        <v>9148.748678648386</v>
      </c>
      <c r="J306" s="40">
        <f t="shared" ca="1" si="77"/>
        <v>4645.755310852368</v>
      </c>
      <c r="K306" s="40">
        <f t="shared" ca="1" si="83"/>
        <v>90895.84782648494</v>
      </c>
      <c r="L306" s="55">
        <f t="shared" ca="1" si="84"/>
        <v>0.69497731938055185</v>
      </c>
      <c r="M306" s="40">
        <f t="shared" ca="1" si="78"/>
        <v>4715179.8241929961</v>
      </c>
      <c r="N306" s="40">
        <f t="shared" ca="1" si="79"/>
        <v>1027167.6204739875</v>
      </c>
      <c r="O306" s="40">
        <f t="shared" ca="1" si="80"/>
        <v>681379.73973336536</v>
      </c>
      <c r="P306" s="40">
        <f t="shared" ca="1" si="81"/>
        <v>346006.1759004569</v>
      </c>
      <c r="Q306" s="40">
        <f t="shared" ca="1" si="85"/>
        <v>6769733.3603008054</v>
      </c>
      <c r="S306" s="40">
        <f t="shared" ca="1" si="82"/>
        <v>3786.8015211781785</v>
      </c>
      <c r="T306" s="40">
        <f t="shared" ca="1" si="86"/>
        <v>90036.894036810743</v>
      </c>
      <c r="U306" s="40">
        <f t="shared" ca="1" si="87"/>
        <v>282033.08731653774</v>
      </c>
      <c r="V306" s="40">
        <f t="shared" ca="1" si="88"/>
        <v>6705760.2717168871</v>
      </c>
    </row>
    <row r="307" spans="5:22" x14ac:dyDescent="0.35">
      <c r="E307" s="4">
        <v>289</v>
      </c>
      <c r="F307" s="55">
        <f t="shared" ca="1" si="89"/>
        <v>5.3556727231832024E-2</v>
      </c>
      <c r="G307" s="40">
        <f t="shared" ca="1" si="74"/>
        <v>62149.016854825648</v>
      </c>
      <c r="H307" s="40">
        <f t="shared" ca="1" si="75"/>
        <v>14169.386161689459</v>
      </c>
      <c r="I307" s="40">
        <f t="shared" ca="1" si="76"/>
        <v>8884.3361038687435</v>
      </c>
      <c r="J307" s="40">
        <f t="shared" ca="1" si="77"/>
        <v>4370.6341467766188</v>
      </c>
      <c r="K307" s="40">
        <f t="shared" ca="1" si="83"/>
        <v>89573.373267160467</v>
      </c>
      <c r="L307" s="55">
        <f t="shared" ca="1" si="84"/>
        <v>0.97767394748911174</v>
      </c>
      <c r="M307" s="40">
        <f t="shared" ca="1" si="78"/>
        <v>4697711.5921236854</v>
      </c>
      <c r="N307" s="40">
        <f t="shared" ca="1" si="79"/>
        <v>1071033.6702595332</v>
      </c>
      <c r="O307" s="40">
        <f t="shared" ca="1" si="80"/>
        <v>671548.01178848441</v>
      </c>
      <c r="P307" s="40">
        <f t="shared" ca="1" si="81"/>
        <v>330366.91061750718</v>
      </c>
      <c r="Q307" s="40">
        <f t="shared" ca="1" si="85"/>
        <v>6770660.1847892106</v>
      </c>
      <c r="S307" s="40">
        <f t="shared" ca="1" si="82"/>
        <v>4541.525944782099</v>
      </c>
      <c r="T307" s="40">
        <f t="shared" ca="1" si="86"/>
        <v>89744.26506516595</v>
      </c>
      <c r="U307" s="40">
        <f t="shared" ca="1" si="87"/>
        <v>343284.25703932543</v>
      </c>
      <c r="V307" s="40">
        <f t="shared" ca="1" si="88"/>
        <v>6783577.5312110288</v>
      </c>
    </row>
    <row r="308" spans="5:22" x14ac:dyDescent="0.35">
      <c r="E308" s="4">
        <v>290</v>
      </c>
      <c r="F308" s="55">
        <f t="shared" ca="1" si="89"/>
        <v>0.30587759479409482</v>
      </c>
      <c r="G308" s="40">
        <f t="shared" ca="1" si="74"/>
        <v>62981.801777935529</v>
      </c>
      <c r="H308" s="40">
        <f t="shared" ca="1" si="75"/>
        <v>14321.535403047768</v>
      </c>
      <c r="I308" s="40">
        <f t="shared" ca="1" si="76"/>
        <v>9294.4626302569268</v>
      </c>
      <c r="J308" s="40">
        <f t="shared" ca="1" si="77"/>
        <v>4366.059333464701</v>
      </c>
      <c r="K308" s="40">
        <f t="shared" ca="1" si="83"/>
        <v>90963.859144704926</v>
      </c>
      <c r="L308" s="55">
        <f t="shared" ca="1" si="84"/>
        <v>0.36879032283388691</v>
      </c>
      <c r="M308" s="40">
        <f t="shared" ca="1" si="78"/>
        <v>4651314.4747277703</v>
      </c>
      <c r="N308" s="40">
        <f t="shared" ca="1" si="79"/>
        <v>1057670.0418224495</v>
      </c>
      <c r="O308" s="40">
        <f t="shared" ca="1" si="80"/>
        <v>686412.06422385504</v>
      </c>
      <c r="P308" s="40">
        <f t="shared" ca="1" si="81"/>
        <v>322440.99727199506</v>
      </c>
      <c r="Q308" s="40">
        <f t="shared" ca="1" si="85"/>
        <v>6717837.5780460695</v>
      </c>
      <c r="S308" s="40">
        <f t="shared" ca="1" si="82"/>
        <v>4153.2256213332766</v>
      </c>
      <c r="T308" s="40">
        <f t="shared" ca="1" si="86"/>
        <v>90751.0254325735</v>
      </c>
      <c r="U308" s="40">
        <f t="shared" ca="1" si="87"/>
        <v>306722.86127078353</v>
      </c>
      <c r="V308" s="40">
        <f t="shared" ca="1" si="88"/>
        <v>6702119.4420448579</v>
      </c>
    </row>
    <row r="309" spans="5:22" x14ac:dyDescent="0.35">
      <c r="E309" s="4">
        <v>291</v>
      </c>
      <c r="F309" s="55">
        <f t="shared" ca="1" si="89"/>
        <v>5.5937743809302609E-2</v>
      </c>
      <c r="G309" s="40">
        <f t="shared" ca="1" si="74"/>
        <v>64201.696661202965</v>
      </c>
      <c r="H309" s="40">
        <f t="shared" ca="1" si="75"/>
        <v>13652.509219308598</v>
      </c>
      <c r="I309" s="40">
        <f t="shared" ca="1" si="76"/>
        <v>9248.9606185082484</v>
      </c>
      <c r="J309" s="40">
        <f t="shared" ca="1" si="77"/>
        <v>4547.0277227188872</v>
      </c>
      <c r="K309" s="40">
        <f t="shared" ca="1" si="83"/>
        <v>91650.194221738711</v>
      </c>
      <c r="L309" s="55">
        <f t="shared" ca="1" si="84"/>
        <v>0.5283961006087905</v>
      </c>
      <c r="M309" s="40">
        <f t="shared" ca="1" si="78"/>
        <v>4760734.7928091511</v>
      </c>
      <c r="N309" s="40">
        <f t="shared" ca="1" si="79"/>
        <v>1012371.6199043562</v>
      </c>
      <c r="O309" s="40">
        <f t="shared" ca="1" si="80"/>
        <v>685836.2146753401</v>
      </c>
      <c r="P309" s="40">
        <f t="shared" ca="1" si="81"/>
        <v>337174.78211906739</v>
      </c>
      <c r="Q309" s="40">
        <f t="shared" ca="1" si="85"/>
        <v>6796117.4095079144</v>
      </c>
      <c r="S309" s="40">
        <f t="shared" ca="1" si="82"/>
        <v>2660.6955039089735</v>
      </c>
      <c r="T309" s="40">
        <f t="shared" ca="1" si="86"/>
        <v>89763.862002928799</v>
      </c>
      <c r="U309" s="40">
        <f t="shared" ca="1" si="87"/>
        <v>197297.98926302991</v>
      </c>
      <c r="V309" s="40">
        <f t="shared" ca="1" si="88"/>
        <v>6656240.6166518768</v>
      </c>
    </row>
    <row r="310" spans="5:22" x14ac:dyDescent="0.35">
      <c r="E310" s="4">
        <v>292</v>
      </c>
      <c r="F310" s="55">
        <f t="shared" ca="1" si="89"/>
        <v>0.67263842585122491</v>
      </c>
      <c r="G310" s="40">
        <f t="shared" ca="1" si="74"/>
        <v>62948.172260545383</v>
      </c>
      <c r="H310" s="40">
        <f t="shared" ca="1" si="75"/>
        <v>13854.345913482462</v>
      </c>
      <c r="I310" s="40">
        <f t="shared" ca="1" si="76"/>
        <v>9349.7698825534444</v>
      </c>
      <c r="J310" s="40">
        <f t="shared" ca="1" si="77"/>
        <v>4562.3140623463296</v>
      </c>
      <c r="K310" s="40">
        <f t="shared" ca="1" si="83"/>
        <v>90714.602118927622</v>
      </c>
      <c r="L310" s="55">
        <f t="shared" ca="1" si="84"/>
        <v>0.21933891515629023</v>
      </c>
      <c r="M310" s="40">
        <f t="shared" ca="1" si="78"/>
        <v>4628336.6914372509</v>
      </c>
      <c r="N310" s="40">
        <f t="shared" ca="1" si="79"/>
        <v>1018656.7016088777</v>
      </c>
      <c r="O310" s="40">
        <f t="shared" ca="1" si="80"/>
        <v>687452.57328210364</v>
      </c>
      <c r="P310" s="40">
        <f t="shared" ca="1" si="81"/>
        <v>335449.38342638238</v>
      </c>
      <c r="Q310" s="40">
        <f t="shared" ca="1" si="85"/>
        <v>6669895.3497546148</v>
      </c>
      <c r="S310" s="40">
        <f t="shared" ca="1" si="82"/>
        <v>5469.6304436537812</v>
      </c>
      <c r="T310" s="40">
        <f t="shared" ca="1" si="86"/>
        <v>91621.918500235071</v>
      </c>
      <c r="U310" s="40">
        <f t="shared" ca="1" si="87"/>
        <v>402160.86284735717</v>
      </c>
      <c r="V310" s="40">
        <f t="shared" ca="1" si="88"/>
        <v>6736606.8291755896</v>
      </c>
    </row>
    <row r="311" spans="5:22" x14ac:dyDescent="0.35">
      <c r="E311" s="4">
        <v>293</v>
      </c>
      <c r="F311" s="55">
        <f t="shared" ca="1" si="89"/>
        <v>0.38248291994747274</v>
      </c>
      <c r="G311" s="40">
        <f t="shared" ca="1" si="74"/>
        <v>61640.420468339238</v>
      </c>
      <c r="H311" s="40">
        <f t="shared" ca="1" si="75"/>
        <v>13593.79370251838</v>
      </c>
      <c r="I311" s="40">
        <f t="shared" ca="1" si="76"/>
        <v>9152.2280563555159</v>
      </c>
      <c r="J311" s="40">
        <f t="shared" ca="1" si="77"/>
        <v>4471.1441364946786</v>
      </c>
      <c r="K311" s="40">
        <f t="shared" ca="1" si="83"/>
        <v>88857.586363707815</v>
      </c>
      <c r="L311" s="55">
        <f t="shared" ca="1" si="84"/>
        <v>0.47885361175468932</v>
      </c>
      <c r="M311" s="40">
        <f t="shared" ca="1" si="78"/>
        <v>4565132.9374162136</v>
      </c>
      <c r="N311" s="40">
        <f t="shared" ca="1" si="79"/>
        <v>1006765.9322292057</v>
      </c>
      <c r="O311" s="40">
        <f t="shared" ca="1" si="80"/>
        <v>677820.45341941912</v>
      </c>
      <c r="P311" s="40">
        <f t="shared" ca="1" si="81"/>
        <v>331136.08262830158</v>
      </c>
      <c r="Q311" s="40">
        <f t="shared" ca="1" si="85"/>
        <v>6580855.4056931399</v>
      </c>
      <c r="S311" s="40">
        <f t="shared" ca="1" si="82"/>
        <v>6554.8587487038167</v>
      </c>
      <c r="T311" s="40">
        <f t="shared" ca="1" si="86"/>
        <v>90941.300975916951</v>
      </c>
      <c r="U311" s="40">
        <f t="shared" ca="1" si="87"/>
        <v>485457.45383402397</v>
      </c>
      <c r="V311" s="40">
        <f t="shared" ca="1" si="88"/>
        <v>6735176.7768988628</v>
      </c>
    </row>
    <row r="312" spans="5:22" x14ac:dyDescent="0.35">
      <c r="E312" s="4">
        <v>294</v>
      </c>
      <c r="F312" s="55">
        <f t="shared" ca="1" si="89"/>
        <v>0.4926407558253989</v>
      </c>
      <c r="G312" s="40">
        <f t="shared" ca="1" si="74"/>
        <v>63652.462840969485</v>
      </c>
      <c r="H312" s="40">
        <f t="shared" ca="1" si="75"/>
        <v>13582.227957639159</v>
      </c>
      <c r="I312" s="40">
        <f t="shared" ca="1" si="76"/>
        <v>9240.0701109315305</v>
      </c>
      <c r="J312" s="40">
        <f t="shared" ca="1" si="77"/>
        <v>4675.6612162707197</v>
      </c>
      <c r="K312" s="40">
        <f t="shared" ca="1" si="83"/>
        <v>91150.422125810888</v>
      </c>
      <c r="L312" s="55">
        <f t="shared" ca="1" si="84"/>
        <v>0.28785483285359292</v>
      </c>
      <c r="M312" s="40">
        <f t="shared" ca="1" si="78"/>
        <v>4690250.1892448729</v>
      </c>
      <c r="N312" s="40">
        <f t="shared" ca="1" si="79"/>
        <v>1000810.4070983626</v>
      </c>
      <c r="O312" s="40">
        <f t="shared" ca="1" si="80"/>
        <v>680857.24655634433</v>
      </c>
      <c r="P312" s="40">
        <f t="shared" ca="1" si="81"/>
        <v>344527.45307356032</v>
      </c>
      <c r="Q312" s="40">
        <f t="shared" ca="1" si="85"/>
        <v>6716445.2959731398</v>
      </c>
      <c r="S312" s="40">
        <f t="shared" ca="1" si="82"/>
        <v>4722.4119902436032</v>
      </c>
      <c r="T312" s="40">
        <f t="shared" ca="1" si="86"/>
        <v>91197.172899783778</v>
      </c>
      <c r="U312" s="40">
        <f t="shared" ca="1" si="87"/>
        <v>347972.29741558514</v>
      </c>
      <c r="V312" s="40">
        <f t="shared" ca="1" si="88"/>
        <v>6719890.1403151648</v>
      </c>
    </row>
    <row r="313" spans="5:22" x14ac:dyDescent="0.35">
      <c r="E313" s="4">
        <v>295</v>
      </c>
      <c r="F313" s="55">
        <f t="shared" ca="1" si="89"/>
        <v>0.48509289798307331</v>
      </c>
      <c r="G313" s="40">
        <f t="shared" ca="1" si="74"/>
        <v>60503.766974632657</v>
      </c>
      <c r="H313" s="40">
        <f t="shared" ca="1" si="75"/>
        <v>13476.380993264944</v>
      </c>
      <c r="I313" s="40">
        <f t="shared" ca="1" si="76"/>
        <v>9252.2082328056331</v>
      </c>
      <c r="J313" s="40">
        <f t="shared" ca="1" si="77"/>
        <v>4665.2950341487494</v>
      </c>
      <c r="K313" s="40">
        <f t="shared" ca="1" si="83"/>
        <v>87897.651234851975</v>
      </c>
      <c r="L313" s="55">
        <f t="shared" ca="1" si="84"/>
        <v>0.73306668663951369</v>
      </c>
      <c r="M313" s="40">
        <f t="shared" ca="1" si="78"/>
        <v>4511220.5703297406</v>
      </c>
      <c r="N313" s="40">
        <f t="shared" ca="1" si="79"/>
        <v>1004812.2652579132</v>
      </c>
      <c r="O313" s="40">
        <f t="shared" ca="1" si="80"/>
        <v>689853.77585343912</v>
      </c>
      <c r="P313" s="40">
        <f t="shared" ca="1" si="81"/>
        <v>347849.00142718438</v>
      </c>
      <c r="Q313" s="40">
        <f t="shared" ca="1" si="85"/>
        <v>6553735.6128682783</v>
      </c>
      <c r="S313" s="40">
        <f t="shared" ca="1" si="82"/>
        <v>7947.5523266906912</v>
      </c>
      <c r="T313" s="40">
        <f t="shared" ca="1" si="86"/>
        <v>91179.908527393927</v>
      </c>
      <c r="U313" s="40">
        <f t="shared" ca="1" si="87"/>
        <v>592577.34406803385</v>
      </c>
      <c r="V313" s="40">
        <f t="shared" ca="1" si="88"/>
        <v>6798463.9555091271</v>
      </c>
    </row>
    <row r="314" spans="5:22" x14ac:dyDescent="0.35">
      <c r="E314" s="4">
        <v>296</v>
      </c>
      <c r="F314" s="55">
        <f t="shared" ca="1" si="89"/>
        <v>0.5531780380902207</v>
      </c>
      <c r="G314" s="40">
        <f t="shared" ca="1" si="74"/>
        <v>64567.866391655698</v>
      </c>
      <c r="H314" s="40">
        <f t="shared" ca="1" si="75"/>
        <v>14116.016391381923</v>
      </c>
      <c r="I314" s="40">
        <f t="shared" ca="1" si="76"/>
        <v>8722.9557827804128</v>
      </c>
      <c r="J314" s="40">
        <f t="shared" ca="1" si="77"/>
        <v>4414.7429099938208</v>
      </c>
      <c r="K314" s="40">
        <f t="shared" ca="1" si="83"/>
        <v>91821.58147581185</v>
      </c>
      <c r="L314" s="55">
        <f t="shared" ca="1" si="84"/>
        <v>0.32046652445265966</v>
      </c>
      <c r="M314" s="40">
        <f t="shared" ca="1" si="78"/>
        <v>4762164.346581012</v>
      </c>
      <c r="N314" s="40">
        <f t="shared" ca="1" si="79"/>
        <v>1041118.3415451925</v>
      </c>
      <c r="O314" s="40">
        <f t="shared" ca="1" si="80"/>
        <v>643356.3837092797</v>
      </c>
      <c r="P314" s="40">
        <f t="shared" ca="1" si="81"/>
        <v>325606.72142653982</v>
      </c>
      <c r="Q314" s="40">
        <f t="shared" ca="1" si="85"/>
        <v>6772245.7932620244</v>
      </c>
      <c r="S314" s="40">
        <f t="shared" ca="1" si="82"/>
        <v>3929.1098014730378</v>
      </c>
      <c r="T314" s="40">
        <f t="shared" ca="1" si="86"/>
        <v>91335.948367291072</v>
      </c>
      <c r="U314" s="40">
        <f t="shared" ca="1" si="87"/>
        <v>289789.14212341059</v>
      </c>
      <c r="V314" s="40">
        <f t="shared" ca="1" si="88"/>
        <v>6736428.2139588948</v>
      </c>
    </row>
    <row r="315" spans="5:22" x14ac:dyDescent="0.35">
      <c r="E315" s="4">
        <v>297</v>
      </c>
      <c r="F315" s="55">
        <f t="shared" ca="1" si="89"/>
        <v>0.17332735496857588</v>
      </c>
      <c r="G315" s="40">
        <f t="shared" ca="1" si="74"/>
        <v>64188.388751650593</v>
      </c>
      <c r="H315" s="40">
        <f t="shared" ca="1" si="75"/>
        <v>13409.710825605709</v>
      </c>
      <c r="I315" s="40">
        <f t="shared" ca="1" si="76"/>
        <v>8798.2316227929605</v>
      </c>
      <c r="J315" s="40">
        <f t="shared" ca="1" si="77"/>
        <v>4356.8323997952575</v>
      </c>
      <c r="K315" s="40">
        <f t="shared" ca="1" si="83"/>
        <v>90753.163599844513</v>
      </c>
      <c r="L315" s="55">
        <f t="shared" ca="1" si="84"/>
        <v>0.13182096073646932</v>
      </c>
      <c r="M315" s="40">
        <f t="shared" ca="1" si="78"/>
        <v>4703191.8497133115</v>
      </c>
      <c r="N315" s="40">
        <f t="shared" ca="1" si="79"/>
        <v>982552.20124028018</v>
      </c>
      <c r="O315" s="40">
        <f t="shared" ca="1" si="80"/>
        <v>644661.3174901621</v>
      </c>
      <c r="P315" s="40">
        <f t="shared" ca="1" si="81"/>
        <v>319232.4816341027</v>
      </c>
      <c r="Q315" s="40">
        <f t="shared" ca="1" si="85"/>
        <v>6649637.8500778563</v>
      </c>
      <c r="S315" s="40">
        <f t="shared" ca="1" si="82"/>
        <v>3959.2557940512743</v>
      </c>
      <c r="T315" s="40">
        <f t="shared" ca="1" si="86"/>
        <v>90355.586994100537</v>
      </c>
      <c r="U315" s="40">
        <f t="shared" ca="1" si="87"/>
        <v>290101.37103703694</v>
      </c>
      <c r="V315" s="40">
        <f t="shared" ca="1" si="88"/>
        <v>6620506.7394807907</v>
      </c>
    </row>
    <row r="316" spans="5:22" x14ac:dyDescent="0.35">
      <c r="E316" s="4">
        <v>298</v>
      </c>
      <c r="F316" s="55">
        <f t="shared" ca="1" si="89"/>
        <v>0.78809364094361323</v>
      </c>
      <c r="G316" s="40">
        <f t="shared" ca="1" si="74"/>
        <v>64494.888791242185</v>
      </c>
      <c r="H316" s="40">
        <f t="shared" ca="1" si="75"/>
        <v>14037.364184668084</v>
      </c>
      <c r="I316" s="40">
        <f t="shared" ca="1" si="76"/>
        <v>9331.4086934021125</v>
      </c>
      <c r="J316" s="40">
        <f t="shared" ca="1" si="77"/>
        <v>4595.2209264663898</v>
      </c>
      <c r="K316" s="40">
        <f t="shared" ca="1" si="83"/>
        <v>92458.882595778763</v>
      </c>
      <c r="L316" s="55">
        <f t="shared" ca="1" si="84"/>
        <v>0.32131973055454566</v>
      </c>
      <c r="M316" s="40">
        <f t="shared" ca="1" si="78"/>
        <v>4756895.8161718473</v>
      </c>
      <c r="N316" s="40">
        <f t="shared" ca="1" si="79"/>
        <v>1035342.1831032831</v>
      </c>
      <c r="O316" s="40">
        <f t="shared" ca="1" si="80"/>
        <v>688248.94196362537</v>
      </c>
      <c r="P316" s="40">
        <f t="shared" ca="1" si="81"/>
        <v>338925.88403782999</v>
      </c>
      <c r="Q316" s="40">
        <f t="shared" ca="1" si="85"/>
        <v>6819412.8252765853</v>
      </c>
      <c r="S316" s="40">
        <f t="shared" ca="1" si="82"/>
        <v>4079.8898848094232</v>
      </c>
      <c r="T316" s="40">
        <f t="shared" ca="1" si="86"/>
        <v>91943.551554121805</v>
      </c>
      <c r="U316" s="40">
        <f t="shared" ca="1" si="87"/>
        <v>300917.04144665739</v>
      </c>
      <c r="V316" s="40">
        <f t="shared" ca="1" si="88"/>
        <v>6781403.9826854132</v>
      </c>
    </row>
    <row r="317" spans="5:22" x14ac:dyDescent="0.35">
      <c r="E317" s="4">
        <v>299</v>
      </c>
      <c r="F317" s="55">
        <f t="shared" ca="1" si="89"/>
        <v>0.8876506061478765</v>
      </c>
      <c r="G317" s="40">
        <f t="shared" ca="1" si="74"/>
        <v>64661.037210800023</v>
      </c>
      <c r="H317" s="40">
        <f t="shared" ca="1" si="75"/>
        <v>13919.168598097071</v>
      </c>
      <c r="I317" s="40">
        <f t="shared" ca="1" si="76"/>
        <v>9764.0823560135777</v>
      </c>
      <c r="J317" s="40">
        <f t="shared" ca="1" si="77"/>
        <v>4712.8957020721991</v>
      </c>
      <c r="K317" s="40">
        <f t="shared" ca="1" si="83"/>
        <v>93057.183866982872</v>
      </c>
      <c r="L317" s="55">
        <f t="shared" ca="1" si="84"/>
        <v>0.98293928645624973</v>
      </c>
      <c r="M317" s="40">
        <f t="shared" ca="1" si="78"/>
        <v>4892894.7139403727</v>
      </c>
      <c r="N317" s="40">
        <f t="shared" ca="1" si="79"/>
        <v>1053262.2023065651</v>
      </c>
      <c r="O317" s="40">
        <f t="shared" ca="1" si="80"/>
        <v>738847.21011307463</v>
      </c>
      <c r="P317" s="40">
        <f t="shared" ca="1" si="81"/>
        <v>356624.38251407782</v>
      </c>
      <c r="Q317" s="40">
        <f t="shared" ca="1" si="85"/>
        <v>7041628.5088740904</v>
      </c>
      <c r="S317" s="40">
        <f t="shared" ca="1" si="82"/>
        <v>3977.1666961454903</v>
      </c>
      <c r="T317" s="40">
        <f t="shared" ca="1" si="86"/>
        <v>92321.454861056161</v>
      </c>
      <c r="U317" s="40">
        <f t="shared" ca="1" si="87"/>
        <v>300951.83658420626</v>
      </c>
      <c r="V317" s="40">
        <f t="shared" ca="1" si="88"/>
        <v>6985955.9629442189</v>
      </c>
    </row>
    <row r="318" spans="5:22" x14ac:dyDescent="0.35">
      <c r="E318" s="4">
        <v>300</v>
      </c>
      <c r="F318" s="55">
        <f t="shared" ca="1" si="89"/>
        <v>0.60184441419253942</v>
      </c>
      <c r="G318" s="40">
        <f t="shared" ca="1" si="74"/>
        <v>66466.170786813949</v>
      </c>
      <c r="H318" s="40">
        <f t="shared" ca="1" si="75"/>
        <v>13982.362917442611</v>
      </c>
      <c r="I318" s="40">
        <f t="shared" ca="1" si="76"/>
        <v>9077.2203053453413</v>
      </c>
      <c r="J318" s="40">
        <f t="shared" ca="1" si="77"/>
        <v>4633.6128834271276</v>
      </c>
      <c r="K318" s="40">
        <f t="shared" ca="1" si="83"/>
        <v>94159.36689302903</v>
      </c>
      <c r="L318" s="55">
        <f t="shared" ca="1" si="84"/>
        <v>0.28840200816696315</v>
      </c>
      <c r="M318" s="40">
        <f t="shared" ca="1" si="78"/>
        <v>4897658.0443278402</v>
      </c>
      <c r="N318" s="40">
        <f t="shared" ca="1" si="79"/>
        <v>1030311.0802181164</v>
      </c>
      <c r="O318" s="40">
        <f t="shared" ca="1" si="80"/>
        <v>668868.3960928641</v>
      </c>
      <c r="P318" s="40">
        <f t="shared" ca="1" si="81"/>
        <v>341434.61469455023</v>
      </c>
      <c r="Q318" s="40">
        <f t="shared" ca="1" si="85"/>
        <v>6938272.1353333713</v>
      </c>
      <c r="S318" s="40">
        <f t="shared" ca="1" si="82"/>
        <v>1923.6912607963513</v>
      </c>
      <c r="T318" s="40">
        <f t="shared" ca="1" si="86"/>
        <v>91449.445270398253</v>
      </c>
      <c r="U318" s="40">
        <f t="shared" ca="1" si="87"/>
        <v>141750.03414084954</v>
      </c>
      <c r="V318" s="40">
        <f t="shared" ca="1" si="88"/>
        <v>6738587.5547796702</v>
      </c>
    </row>
    <row r="319" spans="5:22" x14ac:dyDescent="0.35">
      <c r="E319" s="4">
        <v>301</v>
      </c>
      <c r="F319" s="55">
        <f t="shared" ca="1" si="89"/>
        <v>0.72449041933699809</v>
      </c>
      <c r="G319" s="40">
        <f t="shared" ca="1" si="74"/>
        <v>63895.156220965582</v>
      </c>
      <c r="H319" s="40">
        <f t="shared" ca="1" si="75"/>
        <v>13430.92299708087</v>
      </c>
      <c r="I319" s="40">
        <f t="shared" ca="1" si="76"/>
        <v>8736.939664081925</v>
      </c>
      <c r="J319" s="40">
        <f t="shared" ca="1" si="77"/>
        <v>4481.0338205479165</v>
      </c>
      <c r="K319" s="40">
        <f t="shared" ca="1" si="83"/>
        <v>90544.052702676301</v>
      </c>
      <c r="L319" s="55">
        <f t="shared" ca="1" si="84"/>
        <v>0.1356037654764447</v>
      </c>
      <c r="M319" s="40">
        <f t="shared" ca="1" si="78"/>
        <v>4682536.5931912679</v>
      </c>
      <c r="N319" s="40">
        <f t="shared" ca="1" si="79"/>
        <v>984281.0024076486</v>
      </c>
      <c r="O319" s="40">
        <f t="shared" ca="1" si="80"/>
        <v>640283.89801704418</v>
      </c>
      <c r="P319" s="40">
        <f t="shared" ca="1" si="81"/>
        <v>328391.16579479276</v>
      </c>
      <c r="Q319" s="40">
        <f t="shared" ca="1" si="85"/>
        <v>6635492.6594107533</v>
      </c>
      <c r="S319" s="40">
        <f t="shared" ca="1" si="82"/>
        <v>5694.8296622944945</v>
      </c>
      <c r="T319" s="40">
        <f t="shared" ca="1" si="86"/>
        <v>91757.848544422872</v>
      </c>
      <c r="U319" s="40">
        <f t="shared" ca="1" si="87"/>
        <v>417343.81544457644</v>
      </c>
      <c r="V319" s="40">
        <f t="shared" ca="1" si="88"/>
        <v>6724445.3090605373</v>
      </c>
    </row>
    <row r="320" spans="5:22" x14ac:dyDescent="0.35">
      <c r="E320" s="4">
        <v>302</v>
      </c>
      <c r="F320" s="55">
        <f t="shared" ca="1" si="89"/>
        <v>0.67792224222075204</v>
      </c>
      <c r="G320" s="40">
        <f t="shared" ca="1" si="74"/>
        <v>62703.790608490344</v>
      </c>
      <c r="H320" s="40">
        <f t="shared" ca="1" si="75"/>
        <v>13914.326906265169</v>
      </c>
      <c r="I320" s="40">
        <f t="shared" ca="1" si="76"/>
        <v>9433.7445119796139</v>
      </c>
      <c r="J320" s="40">
        <f t="shared" ca="1" si="77"/>
        <v>4857.7787659245969</v>
      </c>
      <c r="K320" s="40">
        <f t="shared" ca="1" si="83"/>
        <v>90909.640792659731</v>
      </c>
      <c r="L320" s="55">
        <f t="shared" ca="1" si="84"/>
        <v>7.6824144221882884E-2</v>
      </c>
      <c r="M320" s="40">
        <f t="shared" ca="1" si="78"/>
        <v>4580058.4799396517</v>
      </c>
      <c r="N320" s="40">
        <f t="shared" ca="1" si="79"/>
        <v>1016340.9631420778</v>
      </c>
      <c r="O320" s="40">
        <f t="shared" ca="1" si="80"/>
        <v>689066.81925264606</v>
      </c>
      <c r="P320" s="40">
        <f t="shared" ca="1" si="81"/>
        <v>354825.61125309597</v>
      </c>
      <c r="Q320" s="40">
        <f t="shared" ca="1" si="85"/>
        <v>6640291.8735874705</v>
      </c>
      <c r="S320" s="40">
        <f t="shared" ca="1" si="82"/>
        <v>5583.4522830119186</v>
      </c>
      <c r="T320" s="40">
        <f t="shared" ca="1" si="86"/>
        <v>91635.31430974706</v>
      </c>
      <c r="U320" s="40">
        <f t="shared" ca="1" si="87"/>
        <v>407830.8141818227</v>
      </c>
      <c r="V320" s="40">
        <f t="shared" ca="1" si="88"/>
        <v>6693297.0765161971</v>
      </c>
    </row>
    <row r="321" spans="5:22" x14ac:dyDescent="0.35">
      <c r="E321" s="4">
        <v>303</v>
      </c>
      <c r="F321" s="55">
        <f t="shared" ca="1" si="89"/>
        <v>0.36843007466709332</v>
      </c>
      <c r="G321" s="40">
        <f t="shared" ca="1" si="74"/>
        <v>62577.696336776346</v>
      </c>
      <c r="H321" s="40">
        <f t="shared" ca="1" si="75"/>
        <v>14195.603439413337</v>
      </c>
      <c r="I321" s="40">
        <f t="shared" ca="1" si="76"/>
        <v>9066.0106573088942</v>
      </c>
      <c r="J321" s="40">
        <f t="shared" ca="1" si="77"/>
        <v>4351.9139337051911</v>
      </c>
      <c r="K321" s="40">
        <f t="shared" ca="1" si="83"/>
        <v>90191.224367203773</v>
      </c>
      <c r="L321" s="55">
        <f t="shared" ca="1" si="84"/>
        <v>0.50279647196837096</v>
      </c>
      <c r="M321" s="40">
        <f t="shared" ca="1" si="78"/>
        <v>4637332.3422459029</v>
      </c>
      <c r="N321" s="40">
        <f t="shared" ca="1" si="79"/>
        <v>1051967.9502583591</v>
      </c>
      <c r="O321" s="40">
        <f t="shared" ca="1" si="80"/>
        <v>671838.4807587876</v>
      </c>
      <c r="P321" s="40">
        <f t="shared" ca="1" si="81"/>
        <v>322499.42738114705</v>
      </c>
      <c r="Q321" s="40">
        <f t="shared" ca="1" si="85"/>
        <v>6683638.2006441969</v>
      </c>
      <c r="S321" s="40">
        <f t="shared" ca="1" si="82"/>
        <v>5068.197563177433</v>
      </c>
      <c r="T321" s="40">
        <f t="shared" ca="1" si="86"/>
        <v>90907.507996676024</v>
      </c>
      <c r="U321" s="40">
        <f t="shared" ca="1" si="87"/>
        <v>375579.76487546298</v>
      </c>
      <c r="V321" s="40">
        <f t="shared" ca="1" si="88"/>
        <v>6736718.5381385135</v>
      </c>
    </row>
    <row r="322" spans="5:22" x14ac:dyDescent="0.35">
      <c r="E322" s="4">
        <v>304</v>
      </c>
      <c r="F322" s="55">
        <f t="shared" ca="1" si="89"/>
        <v>0.39792412080139039</v>
      </c>
      <c r="G322" s="40">
        <f t="shared" ca="1" si="74"/>
        <v>62611.671385431044</v>
      </c>
      <c r="H322" s="40">
        <f t="shared" ca="1" si="75"/>
        <v>13884.359726103163</v>
      </c>
      <c r="I322" s="40">
        <f t="shared" ca="1" si="76"/>
        <v>8480.984971376367</v>
      </c>
      <c r="J322" s="40">
        <f t="shared" ca="1" si="77"/>
        <v>4542.2226617567812</v>
      </c>
      <c r="K322" s="40">
        <f t="shared" ca="1" si="83"/>
        <v>89519.238744667353</v>
      </c>
      <c r="L322" s="55">
        <f t="shared" ca="1" si="84"/>
        <v>9.9131841515434305E-2</v>
      </c>
      <c r="M322" s="40">
        <f t="shared" ca="1" si="78"/>
        <v>4579836.7058849195</v>
      </c>
      <c r="N322" s="40">
        <f t="shared" ca="1" si="79"/>
        <v>1015594.9985726418</v>
      </c>
      <c r="O322" s="40">
        <f t="shared" ca="1" si="80"/>
        <v>620356.004152379</v>
      </c>
      <c r="P322" s="40">
        <f t="shared" ca="1" si="81"/>
        <v>332248.56663795316</v>
      </c>
      <c r="Q322" s="40">
        <f t="shared" ca="1" si="85"/>
        <v>6548036.2752478933</v>
      </c>
      <c r="S322" s="40">
        <f t="shared" ca="1" si="82"/>
        <v>6000.991456228352</v>
      </c>
      <c r="T322" s="40">
        <f t="shared" ca="1" si="86"/>
        <v>90978.007539138925</v>
      </c>
      <c r="U322" s="40">
        <f t="shared" ca="1" si="87"/>
        <v>438952.6798246674</v>
      </c>
      <c r="V322" s="40">
        <f t="shared" ca="1" si="88"/>
        <v>6654740.3884346075</v>
      </c>
    </row>
    <row r="323" spans="5:22" x14ac:dyDescent="0.35">
      <c r="E323" s="4">
        <v>305</v>
      </c>
      <c r="F323" s="55">
        <f t="shared" ca="1" si="89"/>
        <v>0.38246810145095778</v>
      </c>
      <c r="G323" s="40">
        <f t="shared" ca="1" si="74"/>
        <v>62450.31255236367</v>
      </c>
      <c r="H323" s="40">
        <f t="shared" ca="1" si="75"/>
        <v>14055.152123953465</v>
      </c>
      <c r="I323" s="40">
        <f t="shared" ca="1" si="76"/>
        <v>8847.9698818782217</v>
      </c>
      <c r="J323" s="40">
        <f t="shared" ca="1" si="77"/>
        <v>4424.1524648865716</v>
      </c>
      <c r="K323" s="40">
        <f t="shared" ca="1" si="83"/>
        <v>89777.587023081927</v>
      </c>
      <c r="L323" s="55">
        <f t="shared" ca="1" si="84"/>
        <v>0.26163372534829155</v>
      </c>
      <c r="M323" s="40">
        <f t="shared" ca="1" si="78"/>
        <v>4598029.6131843468</v>
      </c>
      <c r="N323" s="40">
        <f t="shared" ca="1" si="79"/>
        <v>1034838.7869085674</v>
      </c>
      <c r="O323" s="40">
        <f t="shared" ca="1" si="80"/>
        <v>651449.5423754201</v>
      </c>
      <c r="P323" s="40">
        <f t="shared" ca="1" si="81"/>
        <v>325737.10547459929</v>
      </c>
      <c r="Q323" s="40">
        <f t="shared" ca="1" si="85"/>
        <v>6610055.0479429346</v>
      </c>
      <c r="S323" s="40">
        <f t="shared" ca="1" si="82"/>
        <v>5587.8309880692796</v>
      </c>
      <c r="T323" s="40">
        <f t="shared" ca="1" si="86"/>
        <v>90941.265546264636</v>
      </c>
      <c r="U323" s="40">
        <f t="shared" ca="1" si="87"/>
        <v>411415.27250273537</v>
      </c>
      <c r="V323" s="40">
        <f t="shared" ca="1" si="88"/>
        <v>6695733.2149710702</v>
      </c>
    </row>
    <row r="324" spans="5:22" x14ac:dyDescent="0.35">
      <c r="E324" s="4">
        <v>306</v>
      </c>
      <c r="F324" s="55">
        <f t="shared" ca="1" si="89"/>
        <v>0.57590900366927089</v>
      </c>
      <c r="G324" s="40">
        <f t="shared" ca="1" si="74"/>
        <v>63582.300810306981</v>
      </c>
      <c r="H324" s="40">
        <f t="shared" ca="1" si="75"/>
        <v>13853.506689211463</v>
      </c>
      <c r="I324" s="40">
        <f t="shared" ca="1" si="76"/>
        <v>9039.6455269015478</v>
      </c>
      <c r="J324" s="40">
        <f t="shared" ca="1" si="77"/>
        <v>4602.4514094827391</v>
      </c>
      <c r="K324" s="40">
        <f t="shared" ca="1" si="83"/>
        <v>91077.904435902718</v>
      </c>
      <c r="L324" s="55">
        <f t="shared" ca="1" si="84"/>
        <v>0.9587109578101094</v>
      </c>
      <c r="M324" s="40">
        <f t="shared" ca="1" si="78"/>
        <v>4793235.4391065836</v>
      </c>
      <c r="N324" s="40">
        <f t="shared" ca="1" si="79"/>
        <v>1044364.8369494715</v>
      </c>
      <c r="O324" s="40">
        <f t="shared" ca="1" si="80"/>
        <v>681465.57680847484</v>
      </c>
      <c r="P324" s="40">
        <f t="shared" ca="1" si="81"/>
        <v>346961.85764832504</v>
      </c>
      <c r="Q324" s="40">
        <f t="shared" ca="1" si="85"/>
        <v>6866027.7105128551</v>
      </c>
      <c r="S324" s="40">
        <f t="shared" ca="1" si="82"/>
        <v>4913.1657644083116</v>
      </c>
      <c r="T324" s="40">
        <f t="shared" ca="1" si="86"/>
        <v>91388.618790828303</v>
      </c>
      <c r="U324" s="40">
        <f t="shared" ca="1" si="87"/>
        <v>370385.46828348731</v>
      </c>
      <c r="V324" s="40">
        <f t="shared" ca="1" si="88"/>
        <v>6889451.3211480174</v>
      </c>
    </row>
    <row r="325" spans="5:22" x14ac:dyDescent="0.35">
      <c r="E325" s="4">
        <v>307</v>
      </c>
      <c r="F325" s="55">
        <f t="shared" ca="1" si="89"/>
        <v>9.9211462357055025E-2</v>
      </c>
      <c r="G325" s="40">
        <f t="shared" ca="1" si="74"/>
        <v>63913.36186384895</v>
      </c>
      <c r="H325" s="40">
        <f t="shared" ca="1" si="75"/>
        <v>13669.451550349559</v>
      </c>
      <c r="I325" s="40">
        <f t="shared" ca="1" si="76"/>
        <v>8883.6714571044449</v>
      </c>
      <c r="J325" s="40">
        <f t="shared" ca="1" si="77"/>
        <v>4428.4672063696735</v>
      </c>
      <c r="K325" s="40">
        <f t="shared" ca="1" si="83"/>
        <v>90894.952077672628</v>
      </c>
      <c r="L325" s="55">
        <f t="shared" ca="1" si="84"/>
        <v>0.76495229994186154</v>
      </c>
      <c r="M325" s="40">
        <f t="shared" ca="1" si="78"/>
        <v>4770189.2274477221</v>
      </c>
      <c r="N325" s="40">
        <f t="shared" ca="1" si="79"/>
        <v>1020222.8239769399</v>
      </c>
      <c r="O325" s="40">
        <f t="shared" ca="1" si="80"/>
        <v>663034.96873059717</v>
      </c>
      <c r="P325" s="40">
        <f t="shared" ca="1" si="81"/>
        <v>330519.72147750156</v>
      </c>
      <c r="Q325" s="40">
        <f t="shared" ca="1" si="85"/>
        <v>6783966.7416327596</v>
      </c>
      <c r="S325" s="40">
        <f t="shared" ca="1" si="82"/>
        <v>3574.4504568263183</v>
      </c>
      <c r="T325" s="40">
        <f t="shared" ca="1" si="86"/>
        <v>90040.935328129272</v>
      </c>
      <c r="U325" s="40">
        <f t="shared" ca="1" si="87"/>
        <v>266779.97473393538</v>
      </c>
      <c r="V325" s="40">
        <f t="shared" ca="1" si="88"/>
        <v>6720226.9948891941</v>
      </c>
    </row>
    <row r="326" spans="5:22" x14ac:dyDescent="0.35">
      <c r="E326" s="4">
        <v>308</v>
      </c>
      <c r="F326" s="55">
        <f t="shared" ca="1" si="89"/>
        <v>0.97488012903737331</v>
      </c>
      <c r="G326" s="40">
        <f t="shared" ca="1" si="74"/>
        <v>65269.348793689198</v>
      </c>
      <c r="H326" s="40">
        <f t="shared" ca="1" si="75"/>
        <v>13836.513799620343</v>
      </c>
      <c r="I326" s="40">
        <f t="shared" ca="1" si="76"/>
        <v>9565.7258742229988</v>
      </c>
      <c r="J326" s="40">
        <f t="shared" ca="1" si="77"/>
        <v>4817.0086556198148</v>
      </c>
      <c r="K326" s="40">
        <f t="shared" ca="1" si="83"/>
        <v>93488.597123152373</v>
      </c>
      <c r="L326" s="55">
        <f t="shared" ca="1" si="84"/>
        <v>0.55795486546123152</v>
      </c>
      <c r="M326" s="40">
        <f t="shared" ca="1" si="78"/>
        <v>4843509.6289812978</v>
      </c>
      <c r="N326" s="40">
        <f t="shared" ca="1" si="79"/>
        <v>1026780.3962902958</v>
      </c>
      <c r="O326" s="40">
        <f t="shared" ca="1" si="80"/>
        <v>709853.64855477738</v>
      </c>
      <c r="P326" s="40">
        <f t="shared" ca="1" si="81"/>
        <v>357460.71069482912</v>
      </c>
      <c r="Q326" s="40">
        <f t="shared" ca="1" si="85"/>
        <v>6937604.3845212003</v>
      </c>
      <c r="S326" s="40">
        <f t="shared" ca="1" si="82"/>
        <v>4328.3060291017864</v>
      </c>
      <c r="T326" s="40">
        <f t="shared" ca="1" si="86"/>
        <v>92999.894496634341</v>
      </c>
      <c r="U326" s="40">
        <f t="shared" ca="1" si="87"/>
        <v>321195.05275590107</v>
      </c>
      <c r="V326" s="40">
        <f t="shared" ca="1" si="88"/>
        <v>6901338.726582272</v>
      </c>
    </row>
    <row r="327" spans="5:22" x14ac:dyDescent="0.35">
      <c r="E327" s="4">
        <v>309</v>
      </c>
      <c r="F327" s="55">
        <f t="shared" ca="1" si="89"/>
        <v>3.2096984009793328E-2</v>
      </c>
      <c r="G327" s="40">
        <f t="shared" ca="1" si="74"/>
        <v>61838.094960343093</v>
      </c>
      <c r="H327" s="40">
        <f t="shared" ca="1" si="75"/>
        <v>13442.26526863107</v>
      </c>
      <c r="I327" s="40">
        <f t="shared" ca="1" si="76"/>
        <v>9124.599826328782</v>
      </c>
      <c r="J327" s="40">
        <f t="shared" ca="1" si="77"/>
        <v>4696.8398238336176</v>
      </c>
      <c r="K327" s="40">
        <f t="shared" ca="1" si="83"/>
        <v>89101.799879136568</v>
      </c>
      <c r="L327" s="55">
        <f t="shared" ca="1" si="84"/>
        <v>0.49146542185312725</v>
      </c>
      <c r="M327" s="40">
        <f t="shared" ca="1" si="78"/>
        <v>4581222.4904420907</v>
      </c>
      <c r="N327" s="40">
        <f t="shared" ca="1" si="79"/>
        <v>995858.75034853409</v>
      </c>
      <c r="O327" s="40">
        <f t="shared" ca="1" si="80"/>
        <v>675988.1908954184</v>
      </c>
      <c r="P327" s="40">
        <f t="shared" ca="1" si="81"/>
        <v>347961.36990878696</v>
      </c>
      <c r="Q327" s="40">
        <f t="shared" ca="1" si="85"/>
        <v>6601030.801594831</v>
      </c>
      <c r="S327" s="40">
        <f t="shared" ca="1" si="82"/>
        <v>5120.8235788914753</v>
      </c>
      <c r="T327" s="40">
        <f t="shared" ca="1" si="86"/>
        <v>89525.78363419442</v>
      </c>
      <c r="U327" s="40">
        <f t="shared" ca="1" si="87"/>
        <v>379371.84456035559</v>
      </c>
      <c r="V327" s="40">
        <f t="shared" ca="1" si="88"/>
        <v>6632441.2762463996</v>
      </c>
    </row>
    <row r="328" spans="5:22" x14ac:dyDescent="0.35">
      <c r="E328" s="4">
        <v>310</v>
      </c>
      <c r="F328" s="55">
        <f t="shared" ca="1" si="89"/>
        <v>0.55385460194031322</v>
      </c>
      <c r="G328" s="40">
        <f t="shared" ca="1" si="74"/>
        <v>61526.066314120304</v>
      </c>
      <c r="H328" s="40">
        <f t="shared" ca="1" si="75"/>
        <v>13835.081297114219</v>
      </c>
      <c r="I328" s="40">
        <f t="shared" ca="1" si="76"/>
        <v>9344.7928619262166</v>
      </c>
      <c r="J328" s="40">
        <f t="shared" ca="1" si="77"/>
        <v>4647.2549481761671</v>
      </c>
      <c r="K328" s="40">
        <f t="shared" ca="1" si="83"/>
        <v>89353.195421336903</v>
      </c>
      <c r="L328" s="55">
        <f t="shared" ca="1" si="84"/>
        <v>6.7703500770127545E-2</v>
      </c>
      <c r="M328" s="40">
        <f t="shared" ca="1" si="78"/>
        <v>4491009.1690882305</v>
      </c>
      <c r="N328" s="40">
        <f t="shared" ca="1" si="79"/>
        <v>1009872.4115271666</v>
      </c>
      <c r="O328" s="40">
        <f t="shared" ca="1" si="80"/>
        <v>682110.0866724723</v>
      </c>
      <c r="P328" s="40">
        <f t="shared" ca="1" si="81"/>
        <v>339219.87595946674</v>
      </c>
      <c r="Q328" s="40">
        <f t="shared" ca="1" si="85"/>
        <v>6522211.5432473365</v>
      </c>
      <c r="S328" s="40">
        <f t="shared" ca="1" si="82"/>
        <v>6631.5688530428852</v>
      </c>
      <c r="T328" s="40">
        <f t="shared" ca="1" si="86"/>
        <v>91337.509326203624</v>
      </c>
      <c r="U328" s="40">
        <f t="shared" ca="1" si="87"/>
        <v>484062.09446906263</v>
      </c>
      <c r="V328" s="40">
        <f t="shared" ca="1" si="88"/>
        <v>6667053.7617569324</v>
      </c>
    </row>
    <row r="329" spans="5:22" x14ac:dyDescent="0.35">
      <c r="E329" s="4">
        <v>311</v>
      </c>
      <c r="F329" s="55">
        <f t="shared" ca="1" si="89"/>
        <v>0.85643690327980404</v>
      </c>
      <c r="G329" s="40">
        <f t="shared" ca="1" si="74"/>
        <v>64983.274563635656</v>
      </c>
      <c r="H329" s="40">
        <f t="shared" ca="1" si="75"/>
        <v>13834.97986203984</v>
      </c>
      <c r="I329" s="40">
        <f t="shared" ca="1" si="76"/>
        <v>9078.9016724273297</v>
      </c>
      <c r="J329" s="40">
        <f t="shared" ca="1" si="77"/>
        <v>4657.3914492742642</v>
      </c>
      <c r="K329" s="40">
        <f t="shared" ca="1" si="83"/>
        <v>92554.547547377078</v>
      </c>
      <c r="L329" s="55">
        <f t="shared" ca="1" si="84"/>
        <v>0.96556504950840261</v>
      </c>
      <c r="M329" s="40">
        <f t="shared" ca="1" si="78"/>
        <v>4902863.3470673598</v>
      </c>
      <c r="N329" s="40">
        <f t="shared" ca="1" si="79"/>
        <v>1043822.6778889977</v>
      </c>
      <c r="O329" s="40">
        <f t="shared" ca="1" si="80"/>
        <v>684985.70655720017</v>
      </c>
      <c r="P329" s="40">
        <f t="shared" ca="1" si="81"/>
        <v>351391.24617720989</v>
      </c>
      <c r="Q329" s="40">
        <f t="shared" ca="1" si="85"/>
        <v>6983062.9776907675</v>
      </c>
      <c r="S329" s="40">
        <f t="shared" ca="1" si="82"/>
        <v>4287.7687061968518</v>
      </c>
      <c r="T329" s="40">
        <f t="shared" ca="1" si="86"/>
        <v>92184.924804299662</v>
      </c>
      <c r="U329" s="40">
        <f t="shared" ca="1" si="87"/>
        <v>323503.91960824619</v>
      </c>
      <c r="V329" s="40">
        <f t="shared" ca="1" si="88"/>
        <v>6955175.6511218045</v>
      </c>
    </row>
    <row r="330" spans="5:22" x14ac:dyDescent="0.35">
      <c r="E330" s="4">
        <v>312</v>
      </c>
      <c r="F330" s="55">
        <f t="shared" ca="1" si="89"/>
        <v>0.75826383647983386</v>
      </c>
      <c r="G330" s="40">
        <f t="shared" ca="1" si="74"/>
        <v>64940.661566890791</v>
      </c>
      <c r="H330" s="40">
        <f t="shared" ca="1" si="75"/>
        <v>13617.993839274721</v>
      </c>
      <c r="I330" s="40">
        <f t="shared" ca="1" si="76"/>
        <v>8853.3190116401056</v>
      </c>
      <c r="J330" s="40">
        <f t="shared" ca="1" si="77"/>
        <v>4316.0009729581561</v>
      </c>
      <c r="K330" s="40">
        <f t="shared" ca="1" si="83"/>
        <v>91727.975390763779</v>
      </c>
      <c r="L330" s="55">
        <f t="shared" ca="1" si="84"/>
        <v>0.35170588681239578</v>
      </c>
      <c r="M330" s="40">
        <f t="shared" ca="1" si="78"/>
        <v>4793782.4319131831</v>
      </c>
      <c r="N330" s="40">
        <f t="shared" ca="1" si="79"/>
        <v>1005251.5334691354</v>
      </c>
      <c r="O330" s="40">
        <f t="shared" ca="1" si="80"/>
        <v>653533.3043752251</v>
      </c>
      <c r="P330" s="40">
        <f t="shared" ca="1" si="81"/>
        <v>318598.07308824128</v>
      </c>
      <c r="Q330" s="40">
        <f t="shared" ca="1" si="85"/>
        <v>6771165.3428457845</v>
      </c>
      <c r="S330" s="40">
        <f t="shared" ca="1" si="82"/>
        <v>4441.1882799614505</v>
      </c>
      <c r="T330" s="40">
        <f t="shared" ca="1" si="86"/>
        <v>91853.162697767082</v>
      </c>
      <c r="U330" s="40">
        <f t="shared" ca="1" si="87"/>
        <v>327839.13559871126</v>
      </c>
      <c r="V330" s="40">
        <f t="shared" ca="1" si="88"/>
        <v>6780406.4053562554</v>
      </c>
    </row>
    <row r="331" spans="5:22" x14ac:dyDescent="0.35">
      <c r="E331" s="4">
        <v>313</v>
      </c>
      <c r="F331" s="55">
        <f t="shared" ca="1" si="89"/>
        <v>3.6360703585998966E-2</v>
      </c>
      <c r="G331" s="40">
        <f t="shared" ca="1" si="74"/>
        <v>63459.154259152972</v>
      </c>
      <c r="H331" s="40">
        <f t="shared" ca="1" si="75"/>
        <v>13328.274294571465</v>
      </c>
      <c r="I331" s="40">
        <f t="shared" ca="1" si="76"/>
        <v>8494.2340737732284</v>
      </c>
      <c r="J331" s="40">
        <f t="shared" ca="1" si="77"/>
        <v>4363.2549915935242</v>
      </c>
      <c r="K331" s="40">
        <f t="shared" ca="1" si="83"/>
        <v>89644.917619091197</v>
      </c>
      <c r="L331" s="55">
        <f t="shared" ca="1" si="84"/>
        <v>1.8828545931747542E-2</v>
      </c>
      <c r="M331" s="40">
        <f t="shared" ca="1" si="78"/>
        <v>4604582.351342828</v>
      </c>
      <c r="N331" s="40">
        <f t="shared" ca="1" si="79"/>
        <v>967096.6672517265</v>
      </c>
      <c r="O331" s="40">
        <f t="shared" ca="1" si="80"/>
        <v>616339.7662777669</v>
      </c>
      <c r="P331" s="40">
        <f t="shared" ca="1" si="81"/>
        <v>316596.82772721857</v>
      </c>
      <c r="Q331" s="40">
        <f t="shared" ca="1" si="85"/>
        <v>6504615.6125995396</v>
      </c>
      <c r="S331" s="40">
        <f t="shared" ca="1" si="82"/>
        <v>4295.4335484827971</v>
      </c>
      <c r="T331" s="40">
        <f t="shared" ca="1" si="86"/>
        <v>89577.096175980463</v>
      </c>
      <c r="U331" s="40">
        <f t="shared" ca="1" si="87"/>
        <v>311675.71865105693</v>
      </c>
      <c r="V331" s="40">
        <f t="shared" ca="1" si="88"/>
        <v>6499694.5035233786</v>
      </c>
    </row>
    <row r="332" spans="5:22" x14ac:dyDescent="0.35">
      <c r="E332" s="4">
        <v>314</v>
      </c>
      <c r="F332" s="55">
        <f t="shared" ca="1" si="89"/>
        <v>0.87028769255624705</v>
      </c>
      <c r="G332" s="40">
        <f t="shared" ca="1" si="74"/>
        <v>62392.193988433515</v>
      </c>
      <c r="H332" s="40">
        <f t="shared" ca="1" si="75"/>
        <v>13337.593094408066</v>
      </c>
      <c r="I332" s="40">
        <f t="shared" ca="1" si="76"/>
        <v>9162.7590959289173</v>
      </c>
      <c r="J332" s="40">
        <f t="shared" ca="1" si="77"/>
        <v>4741.0005945464991</v>
      </c>
      <c r="K332" s="40">
        <f t="shared" ca="1" si="83"/>
        <v>89633.546773316993</v>
      </c>
      <c r="L332" s="55">
        <f t="shared" ca="1" si="84"/>
        <v>3.6483568307244418E-2</v>
      </c>
      <c r="M332" s="40">
        <f t="shared" ca="1" si="78"/>
        <v>4540364.8210876063</v>
      </c>
      <c r="N332" s="40">
        <f t="shared" ca="1" si="79"/>
        <v>970594.79099352949</v>
      </c>
      <c r="O332" s="40">
        <f t="shared" ca="1" si="80"/>
        <v>666786.44240285107</v>
      </c>
      <c r="P332" s="40">
        <f t="shared" ca="1" si="81"/>
        <v>345009.06187438918</v>
      </c>
      <c r="Q332" s="40">
        <f t="shared" ca="1" si="85"/>
        <v>6522755.1163583752</v>
      </c>
      <c r="S332" s="40">
        <f t="shared" ca="1" si="82"/>
        <v>7350.1216496211546</v>
      </c>
      <c r="T332" s="40">
        <f t="shared" ca="1" si="86"/>
        <v>92242.667828391655</v>
      </c>
      <c r="U332" s="40">
        <f t="shared" ca="1" si="87"/>
        <v>534878.34992372536</v>
      </c>
      <c r="V332" s="40">
        <f t="shared" ca="1" si="88"/>
        <v>6712624.4044077117</v>
      </c>
    </row>
    <row r="333" spans="5:22" x14ac:dyDescent="0.35">
      <c r="E333" s="4">
        <v>315</v>
      </c>
      <c r="F333" s="55">
        <f t="shared" ca="1" si="89"/>
        <v>0.73370583056115646</v>
      </c>
      <c r="G333" s="40">
        <f t="shared" ca="1" si="74"/>
        <v>63028.864455420488</v>
      </c>
      <c r="H333" s="40">
        <f t="shared" ca="1" si="75"/>
        <v>13843.898020811543</v>
      </c>
      <c r="I333" s="40">
        <f t="shared" ca="1" si="76"/>
        <v>8449.872057675735</v>
      </c>
      <c r="J333" s="40">
        <f t="shared" ca="1" si="77"/>
        <v>4606.7024738501432</v>
      </c>
      <c r="K333" s="40">
        <f t="shared" ca="1" si="83"/>
        <v>89929.337007757917</v>
      </c>
      <c r="L333" s="55">
        <f t="shared" ca="1" si="84"/>
        <v>0.95334046462647648</v>
      </c>
      <c r="M333" s="40">
        <f t="shared" ca="1" si="78"/>
        <v>4748815.5264718784</v>
      </c>
      <c r="N333" s="40">
        <f t="shared" ca="1" si="79"/>
        <v>1043047.7914546871</v>
      </c>
      <c r="O333" s="40">
        <f t="shared" ca="1" si="80"/>
        <v>636642.97256335069</v>
      </c>
      <c r="P333" s="40">
        <f t="shared" ca="1" si="81"/>
        <v>347085.10811152024</v>
      </c>
      <c r="Q333" s="40">
        <f t="shared" ca="1" si="85"/>
        <v>6775591.3986014361</v>
      </c>
      <c r="S333" s="40">
        <f t="shared" ca="1" si="82"/>
        <v>6460.5953364423785</v>
      </c>
      <c r="T333" s="40">
        <f t="shared" ca="1" si="86"/>
        <v>91783.229870350144</v>
      </c>
      <c r="U333" s="40">
        <f t="shared" ca="1" si="87"/>
        <v>486763.89316277584</v>
      </c>
      <c r="V333" s="40">
        <f t="shared" ca="1" si="88"/>
        <v>6915270.1836526915</v>
      </c>
    </row>
    <row r="334" spans="5:22" x14ac:dyDescent="0.35">
      <c r="E334" s="4">
        <v>316</v>
      </c>
      <c r="F334" s="55">
        <f t="shared" ca="1" si="89"/>
        <v>0.10014328430926545</v>
      </c>
      <c r="G334" s="40">
        <f t="shared" ca="1" si="74"/>
        <v>64469.26348832505</v>
      </c>
      <c r="H334" s="40">
        <f t="shared" ca="1" si="75"/>
        <v>13656.32341514872</v>
      </c>
      <c r="I334" s="40">
        <f t="shared" ca="1" si="76"/>
        <v>8968.1277716174118</v>
      </c>
      <c r="J334" s="40">
        <f t="shared" ca="1" si="77"/>
        <v>4304.3682146774763</v>
      </c>
      <c r="K334" s="40">
        <f t="shared" ca="1" si="83"/>
        <v>91398.082889768659</v>
      </c>
      <c r="L334" s="55">
        <f t="shared" ca="1" si="84"/>
        <v>0.6846987333686464</v>
      </c>
      <c r="M334" s="40">
        <f t="shared" ca="1" si="78"/>
        <v>4800144.841149359</v>
      </c>
      <c r="N334" s="40">
        <f t="shared" ca="1" si="79"/>
        <v>1016799.7405797014</v>
      </c>
      <c r="O334" s="40">
        <f t="shared" ca="1" si="80"/>
        <v>667733.89253149112</v>
      </c>
      <c r="P334" s="40">
        <f t="shared" ca="1" si="81"/>
        <v>320487.46584227757</v>
      </c>
      <c r="Q334" s="40">
        <f t="shared" ca="1" si="85"/>
        <v>6805165.9401028287</v>
      </c>
      <c r="S334" s="40">
        <f t="shared" ca="1" si="82"/>
        <v>2952.0752005935465</v>
      </c>
      <c r="T334" s="40">
        <f t="shared" ca="1" si="86"/>
        <v>90045.789875684728</v>
      </c>
      <c r="U334" s="40">
        <f t="shared" ca="1" si="87"/>
        <v>219800.68916686531</v>
      </c>
      <c r="V334" s="40">
        <f t="shared" ca="1" si="88"/>
        <v>6704479.1634274162</v>
      </c>
    </row>
    <row r="335" spans="5:22" x14ac:dyDescent="0.35">
      <c r="E335" s="4">
        <v>317</v>
      </c>
      <c r="F335" s="55">
        <f t="shared" ca="1" si="89"/>
        <v>0.77429750421340116</v>
      </c>
      <c r="G335" s="40">
        <f t="shared" ca="1" si="74"/>
        <v>67619.503201292304</v>
      </c>
      <c r="H335" s="40">
        <f t="shared" ca="1" si="75"/>
        <v>13858.246258740239</v>
      </c>
      <c r="I335" s="40">
        <f t="shared" ca="1" si="76"/>
        <v>8938.9741304552663</v>
      </c>
      <c r="J335" s="40">
        <f t="shared" ca="1" si="77"/>
        <v>4523.173529554223</v>
      </c>
      <c r="K335" s="40">
        <f t="shared" ca="1" si="83"/>
        <v>94939.897120042035</v>
      </c>
      <c r="L335" s="55">
        <f t="shared" ca="1" si="84"/>
        <v>0.83141498527169322</v>
      </c>
      <c r="M335" s="40">
        <f t="shared" ca="1" si="78"/>
        <v>5058695.5676429002</v>
      </c>
      <c r="N335" s="40">
        <f t="shared" ca="1" si="79"/>
        <v>1036751.9074445559</v>
      </c>
      <c r="O335" s="40">
        <f t="shared" ca="1" si="80"/>
        <v>668735.30079624115</v>
      </c>
      <c r="P335" s="40">
        <f t="shared" ca="1" si="81"/>
        <v>338383.99873364263</v>
      </c>
      <c r="Q335" s="40">
        <f t="shared" ca="1" si="85"/>
        <v>7102566.7746173404</v>
      </c>
      <c r="S335" s="40">
        <f t="shared" ca="1" si="82"/>
        <v>1484.186019641138</v>
      </c>
      <c r="T335" s="40">
        <f t="shared" ca="1" si="86"/>
        <v>91900.909610128962</v>
      </c>
      <c r="U335" s="40">
        <f t="shared" ca="1" si="87"/>
        <v>111033.72375815819</v>
      </c>
      <c r="V335" s="40">
        <f t="shared" ca="1" si="88"/>
        <v>6875216.4996418562</v>
      </c>
    </row>
    <row r="336" spans="5:22" x14ac:dyDescent="0.35">
      <c r="E336" s="4">
        <v>318</v>
      </c>
      <c r="F336" s="55">
        <f t="shared" ca="1" si="89"/>
        <v>0.12616031895565105</v>
      </c>
      <c r="G336" s="40">
        <f t="shared" ca="1" si="74"/>
        <v>65725.201623221379</v>
      </c>
      <c r="H336" s="40">
        <f t="shared" ca="1" si="75"/>
        <v>13441.04170864841</v>
      </c>
      <c r="I336" s="40">
        <f t="shared" ca="1" si="76"/>
        <v>8880.1866662002412</v>
      </c>
      <c r="J336" s="40">
        <f t="shared" ca="1" si="77"/>
        <v>4436.123875526715</v>
      </c>
      <c r="K336" s="40">
        <f t="shared" ca="1" si="83"/>
        <v>92482.553873596742</v>
      </c>
      <c r="L336" s="55">
        <f t="shared" ca="1" si="84"/>
        <v>0.20463332238030607</v>
      </c>
      <c r="M336" s="40">
        <f t="shared" ca="1" si="78"/>
        <v>4830048.9780376581</v>
      </c>
      <c r="N336" s="40">
        <f t="shared" ca="1" si="79"/>
        <v>987762.50456843921</v>
      </c>
      <c r="O336" s="40">
        <f t="shared" ca="1" si="80"/>
        <v>652591.93540016515</v>
      </c>
      <c r="P336" s="40">
        <f t="shared" ca="1" si="81"/>
        <v>326004.25806630007</v>
      </c>
      <c r="Q336" s="40">
        <f t="shared" ca="1" si="85"/>
        <v>6796407.6760725621</v>
      </c>
      <c r="S336" s="40">
        <f t="shared" ca="1" si="82"/>
        <v>2123.4151383736171</v>
      </c>
      <c r="T336" s="40">
        <f t="shared" ca="1" si="86"/>
        <v>90169.845136443648</v>
      </c>
      <c r="U336" s="40">
        <f t="shared" ca="1" si="87"/>
        <v>156046.67411819036</v>
      </c>
      <c r="V336" s="40">
        <f t="shared" ca="1" si="88"/>
        <v>6626450.0921244519</v>
      </c>
    </row>
    <row r="337" spans="5:22" x14ac:dyDescent="0.35">
      <c r="E337" s="4">
        <v>319</v>
      </c>
      <c r="F337" s="55">
        <f t="shared" ca="1" si="89"/>
        <v>0.43633236573343837</v>
      </c>
      <c r="G337" s="40">
        <f t="shared" ca="1" si="74"/>
        <v>63785.985698549855</v>
      </c>
      <c r="H337" s="40">
        <f t="shared" ca="1" si="75"/>
        <v>13513.973140002881</v>
      </c>
      <c r="I337" s="40">
        <f t="shared" ca="1" si="76"/>
        <v>8961.5225406648551</v>
      </c>
      <c r="J337" s="40">
        <f t="shared" ca="1" si="77"/>
        <v>4433.6172794322429</v>
      </c>
      <c r="K337" s="40">
        <f t="shared" ca="1" si="83"/>
        <v>90695.098658649833</v>
      </c>
      <c r="L337" s="55">
        <f t="shared" ca="1" si="84"/>
        <v>2.541535362246905E-2</v>
      </c>
      <c r="M337" s="40">
        <f t="shared" ca="1" si="78"/>
        <v>4634236.616013702</v>
      </c>
      <c r="N337" s="40">
        <f t="shared" ca="1" si="79"/>
        <v>981829.29161273129</v>
      </c>
      <c r="O337" s="40">
        <f t="shared" ca="1" si="80"/>
        <v>651080.56947570806</v>
      </c>
      <c r="P337" s="40">
        <f t="shared" ca="1" si="81"/>
        <v>322115.13724719419</v>
      </c>
      <c r="Q337" s="40">
        <f t="shared" ca="1" si="85"/>
        <v>6589261.6143493364</v>
      </c>
      <c r="S337" s="40">
        <f t="shared" ca="1" si="82"/>
        <v>4806.3257066084552</v>
      </c>
      <c r="T337" s="40">
        <f t="shared" ca="1" si="86"/>
        <v>91067.807085826033</v>
      </c>
      <c r="U337" s="40">
        <f t="shared" ca="1" si="87"/>
        <v>349193.48402511579</v>
      </c>
      <c r="V337" s="40">
        <f t="shared" ca="1" si="88"/>
        <v>6616339.9611272579</v>
      </c>
    </row>
    <row r="338" spans="5:22" x14ac:dyDescent="0.35">
      <c r="E338" s="4">
        <v>320</v>
      </c>
      <c r="F338" s="55">
        <f t="shared" ca="1" si="89"/>
        <v>0.51827084769248333</v>
      </c>
      <c r="G338" s="40">
        <f t="shared" ca="1" si="74"/>
        <v>66940.697817664375</v>
      </c>
      <c r="H338" s="40">
        <f t="shared" ca="1" si="75"/>
        <v>13543.692838120191</v>
      </c>
      <c r="I338" s="40">
        <f t="shared" ca="1" si="76"/>
        <v>9317.4845708098328</v>
      </c>
      <c r="J338" s="40">
        <f t="shared" ca="1" si="77"/>
        <v>4599.865030832736</v>
      </c>
      <c r="K338" s="40">
        <f t="shared" ca="1" si="83"/>
        <v>94401.740257427125</v>
      </c>
      <c r="L338" s="55">
        <f t="shared" ca="1" si="84"/>
        <v>0.33842864180045629</v>
      </c>
      <c r="M338" s="40">
        <f t="shared" ca="1" si="78"/>
        <v>4939633.3633947819</v>
      </c>
      <c r="N338" s="40">
        <f t="shared" ca="1" si="79"/>
        <v>999405.13301753462</v>
      </c>
      <c r="O338" s="40">
        <f t="shared" ca="1" si="80"/>
        <v>687548.22028077592</v>
      </c>
      <c r="P338" s="40">
        <f t="shared" ca="1" si="81"/>
        <v>339429.48780283763</v>
      </c>
      <c r="Q338" s="40">
        <f t="shared" ca="1" si="85"/>
        <v>6966016.2044959301</v>
      </c>
      <c r="S338" s="40">
        <f t="shared" ca="1" si="82"/>
        <v>1453.9137791258763</v>
      </c>
      <c r="T338" s="40">
        <f t="shared" ca="1" si="86"/>
        <v>91255.78900572026</v>
      </c>
      <c r="U338" s="40">
        <f t="shared" ca="1" si="87"/>
        <v>107286.0194919335</v>
      </c>
      <c r="V338" s="40">
        <f t="shared" ca="1" si="88"/>
        <v>6733872.7361850254</v>
      </c>
    </row>
    <row r="339" spans="5:22" x14ac:dyDescent="0.35">
      <c r="E339" s="4">
        <v>321</v>
      </c>
      <c r="F339" s="55">
        <f t="shared" ca="1" si="89"/>
        <v>0.87274788568697004</v>
      </c>
      <c r="G339" s="40">
        <f t="shared" ref="G339:G402" ca="1" si="90">NORMINV($F339,$C$6,$C$6*$D$6/2)*NORMINV(RAND(),D$9,D$9*$D$14/2)</f>
        <v>63468.123586348935</v>
      </c>
      <c r="H339" s="40">
        <f t="shared" ref="H339:H402" ca="1" si="91">NORMINV($F339,$C$6,$C$6*$D$6/2)*NORMINV(RAND(),D$10,D$10*$D$14/2)</f>
        <v>13679.292380036131</v>
      </c>
      <c r="I339" s="40">
        <f t="shared" ref="I339:I402" ca="1" si="92">NORMINV($F339,$C$6,$C$6*$D$6/2)*NORMINV(RAND(),D$11,D$11*$D$14/2)</f>
        <v>9237.4785446334026</v>
      </c>
      <c r="J339" s="40">
        <f t="shared" ref="J339:J402" ca="1" si="93">NORMINV($F339,$C$6,$C$6*$D$6/2)*NORMINV(RAND(),D$12,D$12*$D$14/2)</f>
        <v>4644.638671306333</v>
      </c>
      <c r="K339" s="40">
        <f t="shared" ca="1" si="83"/>
        <v>91029.533182324813</v>
      </c>
      <c r="L339" s="55">
        <f t="shared" ca="1" si="84"/>
        <v>0.93985724669306747</v>
      </c>
      <c r="M339" s="40">
        <f t="shared" ref="M339:M402" ca="1" si="94">G339*NORMINV($L339,$C$17,$C$17*$C$20/2)</f>
        <v>4776052.4659331637</v>
      </c>
      <c r="N339" s="40">
        <f t="shared" ref="N339:N402" ca="1" si="95">H339*NORMINV($L339,$C$17,$C$17*$C$20/2)</f>
        <v>1029383.167677963</v>
      </c>
      <c r="O339" s="40">
        <f t="shared" ref="O339:O402" ca="1" si="96">I339*NORMINV($L339,$C$17,$C$17*$C$20/2)</f>
        <v>695131.34608552291</v>
      </c>
      <c r="P339" s="40">
        <f t="shared" ref="P339:P402" ca="1" si="97">J339*NORMINV($L339,$C$17,$C$17*$C$20/2)</f>
        <v>349514.63389776961</v>
      </c>
      <c r="Q339" s="40">
        <f t="shared" ca="1" si="85"/>
        <v>6850081.6135944193</v>
      </c>
      <c r="S339" s="40">
        <f t="shared" ref="S339:S402" ca="1" si="98">NORMINV($F339,$C$6,$C$6*$D$6/2)-G339-H339-I339</f>
        <v>5868.4680997287542</v>
      </c>
      <c r="T339" s="40">
        <f t="shared" ca="1" si="86"/>
        <v>92253.362610747223</v>
      </c>
      <c r="U339" s="40">
        <f t="shared" ca="1" si="87"/>
        <v>441609.2670650194</v>
      </c>
      <c r="V339" s="40">
        <f t="shared" ca="1" si="88"/>
        <v>6942176.2467616694</v>
      </c>
    </row>
    <row r="340" spans="5:22" x14ac:dyDescent="0.35">
      <c r="E340" s="4">
        <v>322</v>
      </c>
      <c r="F340" s="55">
        <f t="shared" ca="1" si="89"/>
        <v>0.16311366769753333</v>
      </c>
      <c r="G340" s="40">
        <f t="shared" ca="1" si="90"/>
        <v>63525.164296189403</v>
      </c>
      <c r="H340" s="40">
        <f t="shared" ca="1" si="91"/>
        <v>12829.294549437469</v>
      </c>
      <c r="I340" s="40">
        <f t="shared" ca="1" si="92"/>
        <v>8793.6511327815952</v>
      </c>
      <c r="J340" s="40">
        <f t="shared" ca="1" si="93"/>
        <v>4569.1488584382687</v>
      </c>
      <c r="K340" s="40">
        <f t="shared" ref="K340:K403" ca="1" si="99">SUM(G340:J340)</f>
        <v>89717.25883684674</v>
      </c>
      <c r="L340" s="55">
        <f t="shared" ref="L340:L403" ca="1" si="100">RAND()</f>
        <v>0.25182656632993661</v>
      </c>
      <c r="M340" s="40">
        <f t="shared" ca="1" si="94"/>
        <v>4675735.0409048973</v>
      </c>
      <c r="N340" s="40">
        <f t="shared" ca="1" si="95"/>
        <v>944293.22205614985</v>
      </c>
      <c r="O340" s="40">
        <f t="shared" ca="1" si="96"/>
        <v>647251.89135018678</v>
      </c>
      <c r="P340" s="40">
        <f t="shared" ca="1" si="97"/>
        <v>336309.70751841035</v>
      </c>
      <c r="Q340" s="40">
        <f t="shared" ref="Q340:Q403" ca="1" si="101">SUM(M340:P340)</f>
        <v>6603589.8618296431</v>
      </c>
      <c r="S340" s="40">
        <f t="shared" ca="1" si="98"/>
        <v>5170.4045530513085</v>
      </c>
      <c r="T340" s="40">
        <f t="shared" ref="T340:T403" ca="1" si="102">SUM(G340:I340)+S340</f>
        <v>90318.514531459776</v>
      </c>
      <c r="U340" s="40">
        <f t="shared" ref="U340:U403" ca="1" si="103">S340*NORMINV($L340,$C$17,$C$17*$C$20/2)</f>
        <v>380564.80470694992</v>
      </c>
      <c r="V340" s="40">
        <f t="shared" ref="V340:V403" ca="1" si="104">SUM(M340:O340)+U340</f>
        <v>6647844.9590181829</v>
      </c>
    </row>
    <row r="341" spans="5:22" x14ac:dyDescent="0.35">
      <c r="E341" s="4">
        <v>323</v>
      </c>
      <c r="F341" s="55">
        <f t="shared" ref="F341:F404" ca="1" si="105">RAND()</f>
        <v>4.0036279794471885E-2</v>
      </c>
      <c r="G341" s="40">
        <f t="shared" ca="1" si="90"/>
        <v>65979.472741680394</v>
      </c>
      <c r="H341" s="40">
        <f t="shared" ca="1" si="91"/>
        <v>13456.177432747061</v>
      </c>
      <c r="I341" s="40">
        <f t="shared" ca="1" si="92"/>
        <v>9273.0062382249725</v>
      </c>
      <c r="J341" s="40">
        <f t="shared" ca="1" si="93"/>
        <v>4420.7008354580876</v>
      </c>
      <c r="K341" s="40">
        <f t="shared" ca="1" si="99"/>
        <v>93129.357248110522</v>
      </c>
      <c r="L341" s="55">
        <f t="shared" ca="1" si="100"/>
        <v>0.71196906808498595</v>
      </c>
      <c r="M341" s="40">
        <f t="shared" ca="1" si="94"/>
        <v>4916416.0351458564</v>
      </c>
      <c r="N341" s="40">
        <f t="shared" ca="1" si="95"/>
        <v>1002678.0111010715</v>
      </c>
      <c r="O341" s="40">
        <f t="shared" ca="1" si="96"/>
        <v>690971.82304121135</v>
      </c>
      <c r="P341" s="40">
        <f t="shared" ca="1" si="97"/>
        <v>329405.54949750414</v>
      </c>
      <c r="Q341" s="40">
        <f t="shared" ca="1" si="101"/>
        <v>6939471.4187856428</v>
      </c>
      <c r="S341" s="40">
        <f t="shared" ca="1" si="98"/>
        <v>908.85667054383157</v>
      </c>
      <c r="T341" s="40">
        <f t="shared" ca="1" si="102"/>
        <v>89617.51308319626</v>
      </c>
      <c r="U341" s="40">
        <f t="shared" ca="1" si="103"/>
        <v>67722.843530519051</v>
      </c>
      <c r="V341" s="40">
        <f t="shared" ca="1" si="104"/>
        <v>6677788.712818658</v>
      </c>
    </row>
    <row r="342" spans="5:22" x14ac:dyDescent="0.35">
      <c r="E342" s="4">
        <v>324</v>
      </c>
      <c r="F342" s="55">
        <f t="shared" ca="1" si="105"/>
        <v>0.29335285690660129</v>
      </c>
      <c r="G342" s="40">
        <f t="shared" ca="1" si="90"/>
        <v>61775.100091164684</v>
      </c>
      <c r="H342" s="40">
        <f t="shared" ca="1" si="91"/>
        <v>12893.688287782445</v>
      </c>
      <c r="I342" s="40">
        <f t="shared" ca="1" si="92"/>
        <v>8725.3960419246177</v>
      </c>
      <c r="J342" s="40">
        <f t="shared" ca="1" si="93"/>
        <v>4791.5880386015588</v>
      </c>
      <c r="K342" s="40">
        <f t="shared" ca="1" si="99"/>
        <v>88185.772459473301</v>
      </c>
      <c r="L342" s="55">
        <f t="shared" ca="1" si="100"/>
        <v>0.85396960258907928</v>
      </c>
      <c r="M342" s="40">
        <f t="shared" ca="1" si="94"/>
        <v>4625764.3537637051</v>
      </c>
      <c r="N342" s="40">
        <f t="shared" ca="1" si="95"/>
        <v>965488.74193884176</v>
      </c>
      <c r="O342" s="40">
        <f t="shared" ca="1" si="96"/>
        <v>653363.99169960222</v>
      </c>
      <c r="P342" s="40">
        <f t="shared" ca="1" si="97"/>
        <v>358797.59181569872</v>
      </c>
      <c r="Q342" s="40">
        <f t="shared" ca="1" si="101"/>
        <v>6603414.679217848</v>
      </c>
      <c r="S342" s="40">
        <f t="shared" ca="1" si="98"/>
        <v>7323.9616366960163</v>
      </c>
      <c r="T342" s="40">
        <f t="shared" ca="1" si="102"/>
        <v>90718.146057567748</v>
      </c>
      <c r="U342" s="40">
        <f t="shared" ca="1" si="103"/>
        <v>548423.56576297665</v>
      </c>
      <c r="V342" s="40">
        <f t="shared" ca="1" si="104"/>
        <v>6793040.6531651262</v>
      </c>
    </row>
    <row r="343" spans="5:22" x14ac:dyDescent="0.35">
      <c r="E343" s="4">
        <v>325</v>
      </c>
      <c r="F343" s="55">
        <f t="shared" ca="1" si="105"/>
        <v>3.1859669637516408E-2</v>
      </c>
      <c r="G343" s="40">
        <f t="shared" ca="1" si="90"/>
        <v>64199.916427528064</v>
      </c>
      <c r="H343" s="40">
        <f t="shared" ca="1" si="91"/>
        <v>13133.987087887874</v>
      </c>
      <c r="I343" s="40">
        <f t="shared" ca="1" si="92"/>
        <v>8996.5487416783144</v>
      </c>
      <c r="J343" s="40">
        <f t="shared" ca="1" si="93"/>
        <v>4406.0216922419922</v>
      </c>
      <c r="K343" s="40">
        <f t="shared" ca="1" si="99"/>
        <v>90736.473949336243</v>
      </c>
      <c r="L343" s="55">
        <f t="shared" ca="1" si="100"/>
        <v>0.84955633621542237</v>
      </c>
      <c r="M343" s="40">
        <f t="shared" ca="1" si="94"/>
        <v>4806428.7265237411</v>
      </c>
      <c r="N343" s="40">
        <f t="shared" ca="1" si="95"/>
        <v>983296.8070025075</v>
      </c>
      <c r="O343" s="40">
        <f t="shared" ca="1" si="96"/>
        <v>673540.91278898285</v>
      </c>
      <c r="P343" s="40">
        <f t="shared" ca="1" si="97"/>
        <v>329863.81306562177</v>
      </c>
      <c r="Q343" s="40">
        <f t="shared" ca="1" si="101"/>
        <v>6793130.2593808528</v>
      </c>
      <c r="S343" s="40">
        <f t="shared" ca="1" si="98"/>
        <v>3192.3137965165934</v>
      </c>
      <c r="T343" s="40">
        <f t="shared" ca="1" si="102"/>
        <v>89522.766053610845</v>
      </c>
      <c r="U343" s="40">
        <f t="shared" ca="1" si="103"/>
        <v>238997.64344671759</v>
      </c>
      <c r="V343" s="40">
        <f t="shared" ca="1" si="104"/>
        <v>6702264.0897619482</v>
      </c>
    </row>
    <row r="344" spans="5:22" x14ac:dyDescent="0.35">
      <c r="E344" s="4">
        <v>326</v>
      </c>
      <c r="F344" s="55">
        <f t="shared" ca="1" si="105"/>
        <v>0.40576850918885254</v>
      </c>
      <c r="G344" s="40">
        <f t="shared" ca="1" si="90"/>
        <v>64312.253839391306</v>
      </c>
      <c r="H344" s="40">
        <f t="shared" ca="1" si="91"/>
        <v>13801.169988441416</v>
      </c>
      <c r="I344" s="40">
        <f t="shared" ca="1" si="92"/>
        <v>8679.0008286250122</v>
      </c>
      <c r="J344" s="40">
        <f t="shared" ca="1" si="93"/>
        <v>4500.8107470617842</v>
      </c>
      <c r="K344" s="40">
        <f t="shared" ca="1" si="99"/>
        <v>91293.235403519517</v>
      </c>
      <c r="L344" s="55">
        <f t="shared" ca="1" si="100"/>
        <v>0.80874216128295673</v>
      </c>
      <c r="M344" s="40">
        <f t="shared" ca="1" si="94"/>
        <v>4807154.0452168891</v>
      </c>
      <c r="N344" s="40">
        <f t="shared" ca="1" si="95"/>
        <v>1031597.3423096878</v>
      </c>
      <c r="O344" s="40">
        <f t="shared" ca="1" si="96"/>
        <v>648730.08565299469</v>
      </c>
      <c r="P344" s="40">
        <f t="shared" ca="1" si="97"/>
        <v>336422.52133669716</v>
      </c>
      <c r="Q344" s="40">
        <f t="shared" ca="1" si="101"/>
        <v>6823903.9945162693</v>
      </c>
      <c r="S344" s="40">
        <f t="shared" ca="1" si="98"/>
        <v>4204.0813557596412</v>
      </c>
      <c r="T344" s="40">
        <f t="shared" ca="1" si="102"/>
        <v>90996.506012217375</v>
      </c>
      <c r="U344" s="40">
        <f t="shared" ca="1" si="103"/>
        <v>314242.86180719151</v>
      </c>
      <c r="V344" s="40">
        <f t="shared" ca="1" si="104"/>
        <v>6801724.334986764</v>
      </c>
    </row>
    <row r="345" spans="5:22" x14ac:dyDescent="0.35">
      <c r="E345" s="4">
        <v>327</v>
      </c>
      <c r="F345" s="55">
        <f t="shared" ca="1" si="105"/>
        <v>0.29856784916086754</v>
      </c>
      <c r="G345" s="40">
        <f t="shared" ca="1" si="90"/>
        <v>63523.907890898081</v>
      </c>
      <c r="H345" s="40">
        <f t="shared" ca="1" si="91"/>
        <v>13631.563948354917</v>
      </c>
      <c r="I345" s="40">
        <f t="shared" ca="1" si="92"/>
        <v>8854.5468478477524</v>
      </c>
      <c r="J345" s="40">
        <f t="shared" ca="1" si="93"/>
        <v>4443.7303502355899</v>
      </c>
      <c r="K345" s="40">
        <f t="shared" ca="1" si="99"/>
        <v>90453.749037336354</v>
      </c>
      <c r="L345" s="55">
        <f t="shared" ca="1" si="100"/>
        <v>0.8518024876321405</v>
      </c>
      <c r="M345" s="40">
        <f t="shared" ca="1" si="94"/>
        <v>4756273.1186222136</v>
      </c>
      <c r="N345" s="40">
        <f t="shared" ca="1" si="95"/>
        <v>1020646.2940487642</v>
      </c>
      <c r="O345" s="40">
        <f t="shared" ca="1" si="96"/>
        <v>662973.11592244857</v>
      </c>
      <c r="P345" s="40">
        <f t="shared" ca="1" si="97"/>
        <v>332718.74972697621</v>
      </c>
      <c r="Q345" s="40">
        <f t="shared" ca="1" si="101"/>
        <v>6772611.2783204019</v>
      </c>
      <c r="S345" s="40">
        <f t="shared" ca="1" si="98"/>
        <v>4721.8934373334887</v>
      </c>
      <c r="T345" s="40">
        <f t="shared" ca="1" si="102"/>
        <v>90731.912124434253</v>
      </c>
      <c r="U345" s="40">
        <f t="shared" ca="1" si="103"/>
        <v>353545.8628200338</v>
      </c>
      <c r="V345" s="40">
        <f t="shared" ca="1" si="104"/>
        <v>6793438.3914134596</v>
      </c>
    </row>
    <row r="346" spans="5:22" x14ac:dyDescent="0.35">
      <c r="E346" s="4">
        <v>328</v>
      </c>
      <c r="F346" s="55">
        <f t="shared" ca="1" si="105"/>
        <v>0.61221398538513072</v>
      </c>
      <c r="G346" s="40">
        <f t="shared" ca="1" si="90"/>
        <v>64991.530143390017</v>
      </c>
      <c r="H346" s="40">
        <f t="shared" ca="1" si="91"/>
        <v>13665.94128792483</v>
      </c>
      <c r="I346" s="40">
        <f t="shared" ca="1" si="92"/>
        <v>8881.9188070127639</v>
      </c>
      <c r="J346" s="40">
        <f t="shared" ca="1" si="93"/>
        <v>4818.679471411343</v>
      </c>
      <c r="K346" s="40">
        <f t="shared" ca="1" si="99"/>
        <v>92358.069709738964</v>
      </c>
      <c r="L346" s="55">
        <f t="shared" ca="1" si="100"/>
        <v>4.638445253484047E-2</v>
      </c>
      <c r="M346" s="40">
        <f t="shared" ca="1" si="94"/>
        <v>4734919.0540852118</v>
      </c>
      <c r="N346" s="40">
        <f t="shared" ca="1" si="95"/>
        <v>995623.97828520951</v>
      </c>
      <c r="O346" s="40">
        <f t="shared" ca="1" si="96"/>
        <v>647086.88198872574</v>
      </c>
      <c r="P346" s="40">
        <f t="shared" ca="1" si="97"/>
        <v>351062.01060932153</v>
      </c>
      <c r="Q346" s="40">
        <f t="shared" ca="1" si="101"/>
        <v>6728691.924968468</v>
      </c>
      <c r="S346" s="40">
        <f t="shared" ca="1" si="98"/>
        <v>3934.6555188836828</v>
      </c>
      <c r="T346" s="40">
        <f t="shared" ca="1" si="102"/>
        <v>91474.045757211294</v>
      </c>
      <c r="U346" s="40">
        <f t="shared" ca="1" si="103"/>
        <v>286656.97432450257</v>
      </c>
      <c r="V346" s="40">
        <f t="shared" ca="1" si="104"/>
        <v>6664286.8886836497</v>
      </c>
    </row>
    <row r="347" spans="5:22" x14ac:dyDescent="0.35">
      <c r="E347" s="4">
        <v>329</v>
      </c>
      <c r="F347" s="55">
        <f t="shared" ca="1" si="105"/>
        <v>0.98828561980087815</v>
      </c>
      <c r="G347" s="40">
        <f t="shared" ca="1" si="90"/>
        <v>63964.191886802444</v>
      </c>
      <c r="H347" s="40">
        <f t="shared" ca="1" si="91"/>
        <v>14564.636990067116</v>
      </c>
      <c r="I347" s="40">
        <f t="shared" ca="1" si="92"/>
        <v>9008.2206023506315</v>
      </c>
      <c r="J347" s="40">
        <f t="shared" ca="1" si="93"/>
        <v>4705.3503331409447</v>
      </c>
      <c r="K347" s="40">
        <f t="shared" ca="1" si="99"/>
        <v>92242.399812361138</v>
      </c>
      <c r="L347" s="55">
        <f t="shared" ca="1" si="100"/>
        <v>6.5607284666439392E-2</v>
      </c>
      <c r="M347" s="40">
        <f t="shared" ca="1" si="94"/>
        <v>4668208.219263589</v>
      </c>
      <c r="N347" s="40">
        <f t="shared" ca="1" si="95"/>
        <v>1062950.3180145726</v>
      </c>
      <c r="O347" s="40">
        <f t="shared" ca="1" si="96"/>
        <v>657434.23337940022</v>
      </c>
      <c r="P347" s="40">
        <f t="shared" ca="1" si="97"/>
        <v>343403.93354074901</v>
      </c>
      <c r="Q347" s="40">
        <f t="shared" ca="1" si="101"/>
        <v>6731996.7041983111</v>
      </c>
      <c r="S347" s="40">
        <f t="shared" ca="1" si="98"/>
        <v>5744.1969306137053</v>
      </c>
      <c r="T347" s="40">
        <f t="shared" ca="1" si="102"/>
        <v>93281.246409833897</v>
      </c>
      <c r="U347" s="40">
        <f t="shared" ca="1" si="103"/>
        <v>419220.60661712615</v>
      </c>
      <c r="V347" s="40">
        <f t="shared" ca="1" si="104"/>
        <v>6807813.3772746883</v>
      </c>
    </row>
    <row r="348" spans="5:22" x14ac:dyDescent="0.35">
      <c r="E348" s="4">
        <v>330</v>
      </c>
      <c r="F348" s="55">
        <f t="shared" ca="1" si="105"/>
        <v>8.3974980130777088E-2</v>
      </c>
      <c r="G348" s="40">
        <f t="shared" ca="1" si="90"/>
        <v>62689.288140235294</v>
      </c>
      <c r="H348" s="40">
        <f t="shared" ca="1" si="91"/>
        <v>12942.764965759741</v>
      </c>
      <c r="I348" s="40">
        <f t="shared" ca="1" si="92"/>
        <v>8841.8384107619277</v>
      </c>
      <c r="J348" s="40">
        <f t="shared" ca="1" si="93"/>
        <v>4402.8585690190966</v>
      </c>
      <c r="K348" s="40">
        <f t="shared" ca="1" si="99"/>
        <v>88876.750085776061</v>
      </c>
      <c r="L348" s="55">
        <f t="shared" ca="1" si="100"/>
        <v>0.82212261324864411</v>
      </c>
      <c r="M348" s="40">
        <f t="shared" ca="1" si="94"/>
        <v>4688174.6574180257</v>
      </c>
      <c r="N348" s="40">
        <f t="shared" ca="1" si="95"/>
        <v>967915.64411541517</v>
      </c>
      <c r="O348" s="40">
        <f t="shared" ca="1" si="96"/>
        <v>661230.71408294595</v>
      </c>
      <c r="P348" s="40">
        <f t="shared" ca="1" si="97"/>
        <v>329264.70495719445</v>
      </c>
      <c r="Q348" s="40">
        <f t="shared" ca="1" si="101"/>
        <v>6646585.7205735818</v>
      </c>
      <c r="S348" s="40">
        <f t="shared" ca="1" si="98"/>
        <v>5482.430725829503</v>
      </c>
      <c r="T348" s="40">
        <f t="shared" ca="1" si="102"/>
        <v>89956.322242586466</v>
      </c>
      <c r="U348" s="40">
        <f t="shared" ca="1" si="103"/>
        <v>409999.75517966249</v>
      </c>
      <c r="V348" s="40">
        <f t="shared" ca="1" si="104"/>
        <v>6727320.7707960494</v>
      </c>
    </row>
    <row r="349" spans="5:22" x14ac:dyDescent="0.35">
      <c r="E349" s="4">
        <v>331</v>
      </c>
      <c r="F349" s="55">
        <f t="shared" ca="1" si="105"/>
        <v>1.5972115564145906E-2</v>
      </c>
      <c r="G349" s="40">
        <f t="shared" ca="1" si="90"/>
        <v>62786.527485850471</v>
      </c>
      <c r="H349" s="40">
        <f t="shared" ca="1" si="91"/>
        <v>13237.488731826414</v>
      </c>
      <c r="I349" s="40">
        <f t="shared" ca="1" si="92"/>
        <v>9115.6731967785527</v>
      </c>
      <c r="J349" s="40">
        <f t="shared" ca="1" si="93"/>
        <v>4516.0932410149653</v>
      </c>
      <c r="K349" s="40">
        <f t="shared" ca="1" si="99"/>
        <v>89655.782655470408</v>
      </c>
      <c r="L349" s="55">
        <f t="shared" ca="1" si="100"/>
        <v>0.7054105326160991</v>
      </c>
      <c r="M349" s="40">
        <f t="shared" ca="1" si="94"/>
        <v>4677606.308738498</v>
      </c>
      <c r="N349" s="40">
        <f t="shared" ca="1" si="95"/>
        <v>986195.02118189621</v>
      </c>
      <c r="O349" s="40">
        <f t="shared" ca="1" si="96"/>
        <v>679119.10661501391</v>
      </c>
      <c r="P349" s="40">
        <f t="shared" ca="1" si="97"/>
        <v>336449.66652732145</v>
      </c>
      <c r="Q349" s="40">
        <f t="shared" ca="1" si="101"/>
        <v>6679370.1030627303</v>
      </c>
      <c r="S349" s="40">
        <f t="shared" ca="1" si="98"/>
        <v>4117.671981763955</v>
      </c>
      <c r="T349" s="40">
        <f t="shared" ca="1" si="102"/>
        <v>89257.361396219392</v>
      </c>
      <c r="U349" s="40">
        <f t="shared" ca="1" si="103"/>
        <v>306767.21918655944</v>
      </c>
      <c r="V349" s="40">
        <f t="shared" ca="1" si="104"/>
        <v>6649687.655721968</v>
      </c>
    </row>
    <row r="350" spans="5:22" x14ac:dyDescent="0.35">
      <c r="E350" s="4">
        <v>332</v>
      </c>
      <c r="F350" s="55">
        <f t="shared" ca="1" si="105"/>
        <v>0.65553534236615363</v>
      </c>
      <c r="G350" s="40">
        <f t="shared" ca="1" si="90"/>
        <v>64647.363650959487</v>
      </c>
      <c r="H350" s="40">
        <f t="shared" ca="1" si="91"/>
        <v>14003.919660494437</v>
      </c>
      <c r="I350" s="40">
        <f t="shared" ca="1" si="92"/>
        <v>9346.4910758070528</v>
      </c>
      <c r="J350" s="40">
        <f t="shared" ca="1" si="93"/>
        <v>4573.0409838623491</v>
      </c>
      <c r="K350" s="40">
        <f t="shared" ca="1" si="99"/>
        <v>92570.815371123317</v>
      </c>
      <c r="L350" s="55">
        <f t="shared" ca="1" si="100"/>
        <v>0.53770342360432355</v>
      </c>
      <c r="M350" s="40">
        <f t="shared" ca="1" si="94"/>
        <v>4794903.7121696947</v>
      </c>
      <c r="N350" s="40">
        <f t="shared" ca="1" si="95"/>
        <v>1038672.6166834856</v>
      </c>
      <c r="O350" s="40">
        <f t="shared" ca="1" si="96"/>
        <v>693230.50816292665</v>
      </c>
      <c r="P350" s="40">
        <f t="shared" ca="1" si="97"/>
        <v>339183.06874529889</v>
      </c>
      <c r="Q350" s="40">
        <f t="shared" ca="1" si="101"/>
        <v>6865989.9057614068</v>
      </c>
      <c r="S350" s="40">
        <f t="shared" ca="1" si="98"/>
        <v>3581.3629990829013</v>
      </c>
      <c r="T350" s="40">
        <f t="shared" ca="1" si="102"/>
        <v>91579.137386343878</v>
      </c>
      <c r="U350" s="40">
        <f t="shared" ca="1" si="103"/>
        <v>265630.17838817817</v>
      </c>
      <c r="V350" s="40">
        <f t="shared" ca="1" si="104"/>
        <v>6792437.0154042859</v>
      </c>
    </row>
    <row r="351" spans="5:22" x14ac:dyDescent="0.35">
      <c r="E351" s="4">
        <v>333</v>
      </c>
      <c r="F351" s="55">
        <f t="shared" ca="1" si="105"/>
        <v>0.65714784447143626</v>
      </c>
      <c r="G351" s="40">
        <f t="shared" ca="1" si="90"/>
        <v>63756.565837322909</v>
      </c>
      <c r="H351" s="40">
        <f t="shared" ca="1" si="91"/>
        <v>14002.010128380318</v>
      </c>
      <c r="I351" s="40">
        <f t="shared" ca="1" si="92"/>
        <v>9236.1998166892299</v>
      </c>
      <c r="J351" s="40">
        <f t="shared" ca="1" si="93"/>
        <v>4704.7927595525489</v>
      </c>
      <c r="K351" s="40">
        <f t="shared" ca="1" si="99"/>
        <v>91699.568541945016</v>
      </c>
      <c r="L351" s="55">
        <f t="shared" ca="1" si="100"/>
        <v>0.21912019621682455</v>
      </c>
      <c r="M351" s="40">
        <f t="shared" ca="1" si="94"/>
        <v>4687739.7896155892</v>
      </c>
      <c r="N351" s="40">
        <f t="shared" ca="1" si="95"/>
        <v>1029506.2030299118</v>
      </c>
      <c r="O351" s="40">
        <f t="shared" ca="1" si="96"/>
        <v>679097.13794823678</v>
      </c>
      <c r="P351" s="40">
        <f t="shared" ca="1" si="97"/>
        <v>345922.71291906649</v>
      </c>
      <c r="Q351" s="40">
        <f t="shared" ca="1" si="101"/>
        <v>6742265.8435128042</v>
      </c>
      <c r="S351" s="40">
        <f t="shared" ca="1" si="98"/>
        <v>4588.3594974813223</v>
      </c>
      <c r="T351" s="40">
        <f t="shared" ca="1" si="102"/>
        <v>91583.135279873779</v>
      </c>
      <c r="U351" s="40">
        <f t="shared" ca="1" si="103"/>
        <v>337361.88740599417</v>
      </c>
      <c r="V351" s="40">
        <f t="shared" ca="1" si="104"/>
        <v>6733705.0179997319</v>
      </c>
    </row>
    <row r="352" spans="5:22" x14ac:dyDescent="0.35">
      <c r="E352" s="4">
        <v>334</v>
      </c>
      <c r="F352" s="55">
        <f t="shared" ca="1" si="105"/>
        <v>0.67705974740377306</v>
      </c>
      <c r="G352" s="40">
        <f t="shared" ca="1" si="90"/>
        <v>60069.186707974855</v>
      </c>
      <c r="H352" s="40">
        <f t="shared" ca="1" si="91"/>
        <v>13568.367617744887</v>
      </c>
      <c r="I352" s="40">
        <f t="shared" ca="1" si="92"/>
        <v>9413.4057899730287</v>
      </c>
      <c r="J352" s="40">
        <f t="shared" ca="1" si="93"/>
        <v>4602.7156357574295</v>
      </c>
      <c r="K352" s="40">
        <f t="shared" ca="1" si="99"/>
        <v>87653.675751450195</v>
      </c>
      <c r="L352" s="55">
        <f t="shared" ca="1" si="100"/>
        <v>0.95062179779943445</v>
      </c>
      <c r="M352" s="40">
        <f t="shared" ca="1" si="94"/>
        <v>4524610.9511414366</v>
      </c>
      <c r="N352" s="40">
        <f t="shared" ca="1" si="95"/>
        <v>1022014.5814661237</v>
      </c>
      <c r="O352" s="40">
        <f t="shared" ca="1" si="96"/>
        <v>709049.03593768168</v>
      </c>
      <c r="P352" s="40">
        <f t="shared" ca="1" si="97"/>
        <v>346691.85171060706</v>
      </c>
      <c r="Q352" s="40">
        <f t="shared" ca="1" si="101"/>
        <v>6602366.4202558491</v>
      </c>
      <c r="S352" s="40">
        <f t="shared" ca="1" si="98"/>
        <v>8582.1614132280483</v>
      </c>
      <c r="T352" s="40">
        <f t="shared" ca="1" si="102"/>
        <v>91633.121528920819</v>
      </c>
      <c r="U352" s="40">
        <f t="shared" ca="1" si="103"/>
        <v>646436.94451085117</v>
      </c>
      <c r="V352" s="40">
        <f t="shared" ca="1" si="104"/>
        <v>6902111.5130560929</v>
      </c>
    </row>
    <row r="353" spans="5:22" x14ac:dyDescent="0.35">
      <c r="E353" s="4">
        <v>335</v>
      </c>
      <c r="F353" s="55">
        <f t="shared" ca="1" si="105"/>
        <v>0.14071390357249713</v>
      </c>
      <c r="G353" s="40">
        <f t="shared" ca="1" si="90"/>
        <v>63414.220189512322</v>
      </c>
      <c r="H353" s="40">
        <f t="shared" ca="1" si="91"/>
        <v>13441.298276887639</v>
      </c>
      <c r="I353" s="40">
        <f t="shared" ca="1" si="92"/>
        <v>9290.8978671727345</v>
      </c>
      <c r="J353" s="40">
        <f t="shared" ca="1" si="93"/>
        <v>4473.5516080830112</v>
      </c>
      <c r="K353" s="40">
        <f t="shared" ca="1" si="99"/>
        <v>90619.967941655705</v>
      </c>
      <c r="L353" s="55">
        <f t="shared" ca="1" si="100"/>
        <v>0.66145896011034566</v>
      </c>
      <c r="M353" s="40">
        <f t="shared" ca="1" si="94"/>
        <v>4718562.5898058098</v>
      </c>
      <c r="N353" s="40">
        <f t="shared" ca="1" si="95"/>
        <v>1000148.0270230074</v>
      </c>
      <c r="O353" s="40">
        <f t="shared" ca="1" si="96"/>
        <v>691322.59248373169</v>
      </c>
      <c r="P353" s="40">
        <f t="shared" ca="1" si="97"/>
        <v>332870.65895288199</v>
      </c>
      <c r="Q353" s="40">
        <f t="shared" ca="1" si="101"/>
        <v>6742903.8682654304</v>
      </c>
      <c r="S353" s="40">
        <f t="shared" ca="1" si="98"/>
        <v>4085.1017738307673</v>
      </c>
      <c r="T353" s="40">
        <f t="shared" ca="1" si="102"/>
        <v>90231.518107403463</v>
      </c>
      <c r="U353" s="40">
        <f t="shared" ca="1" si="103"/>
        <v>303966.65523823816</v>
      </c>
      <c r="V353" s="40">
        <f t="shared" ca="1" si="104"/>
        <v>6713999.864550787</v>
      </c>
    </row>
    <row r="354" spans="5:22" x14ac:dyDescent="0.35">
      <c r="E354" s="4">
        <v>336</v>
      </c>
      <c r="F354" s="55">
        <f t="shared" ca="1" si="105"/>
        <v>0.29449082951377659</v>
      </c>
      <c r="G354" s="40">
        <f t="shared" ca="1" si="90"/>
        <v>62885.173224698323</v>
      </c>
      <c r="H354" s="40">
        <f t="shared" ca="1" si="91"/>
        <v>13339.144830888001</v>
      </c>
      <c r="I354" s="40">
        <f t="shared" ca="1" si="92"/>
        <v>8343.0687254242475</v>
      </c>
      <c r="J354" s="40">
        <f t="shared" ca="1" si="93"/>
        <v>4604.6821828293623</v>
      </c>
      <c r="K354" s="40">
        <f t="shared" ca="1" si="99"/>
        <v>89172.068963839934</v>
      </c>
      <c r="L354" s="55">
        <f t="shared" ca="1" si="100"/>
        <v>0.99765440964917274</v>
      </c>
      <c r="M354" s="40">
        <f t="shared" ca="1" si="94"/>
        <v>4791547.3202875126</v>
      </c>
      <c r="N354" s="40">
        <f t="shared" ca="1" si="95"/>
        <v>1016378.589607917</v>
      </c>
      <c r="O354" s="40">
        <f t="shared" ca="1" si="96"/>
        <v>635701.65341582207</v>
      </c>
      <c r="P354" s="40">
        <f t="shared" ca="1" si="97"/>
        <v>350854.60439260054</v>
      </c>
      <c r="Q354" s="40">
        <f t="shared" ca="1" si="101"/>
        <v>6794482.1677038521</v>
      </c>
      <c r="S354" s="40">
        <f t="shared" ca="1" si="98"/>
        <v>6153.7727335342806</v>
      </c>
      <c r="T354" s="40">
        <f t="shared" ca="1" si="102"/>
        <v>90721.159514544852</v>
      </c>
      <c r="U354" s="40">
        <f t="shared" ca="1" si="103"/>
        <v>468887.84333417093</v>
      </c>
      <c r="V354" s="40">
        <f t="shared" ca="1" si="104"/>
        <v>6912515.4066454228</v>
      </c>
    </row>
    <row r="355" spans="5:22" x14ac:dyDescent="0.35">
      <c r="E355" s="4">
        <v>337</v>
      </c>
      <c r="F355" s="55">
        <f t="shared" ca="1" si="105"/>
        <v>0.59975187548140074</v>
      </c>
      <c r="G355" s="40">
        <f t="shared" ca="1" si="90"/>
        <v>66337.517555716418</v>
      </c>
      <c r="H355" s="40">
        <f t="shared" ca="1" si="91"/>
        <v>14051.471434991397</v>
      </c>
      <c r="I355" s="40">
        <f t="shared" ca="1" si="92"/>
        <v>9048.7081037629432</v>
      </c>
      <c r="J355" s="40">
        <f t="shared" ca="1" si="93"/>
        <v>4705.0444156123958</v>
      </c>
      <c r="K355" s="40">
        <f t="shared" ca="1" si="99"/>
        <v>94142.741510083157</v>
      </c>
      <c r="L355" s="55">
        <f t="shared" ca="1" si="100"/>
        <v>0.70041910331514012</v>
      </c>
      <c r="M355" s="40">
        <f t="shared" ca="1" si="94"/>
        <v>4941446.8059425866</v>
      </c>
      <c r="N355" s="40">
        <f t="shared" ca="1" si="95"/>
        <v>1046686.7196668023</v>
      </c>
      <c r="O355" s="40">
        <f t="shared" ca="1" si="96"/>
        <v>674033.5093138126</v>
      </c>
      <c r="P355" s="40">
        <f t="shared" ca="1" si="97"/>
        <v>350476.28485371935</v>
      </c>
      <c r="Q355" s="40">
        <f t="shared" ca="1" si="101"/>
        <v>7012643.3197769206</v>
      </c>
      <c r="S355" s="40">
        <f t="shared" ca="1" si="98"/>
        <v>2006.8051672631245</v>
      </c>
      <c r="T355" s="40">
        <f t="shared" ca="1" si="102"/>
        <v>91444.502261733884</v>
      </c>
      <c r="U355" s="40">
        <f t="shared" ca="1" si="103"/>
        <v>149485.86183666924</v>
      </c>
      <c r="V355" s="40">
        <f t="shared" ca="1" si="104"/>
        <v>6811652.8967598705</v>
      </c>
    </row>
    <row r="356" spans="5:22" x14ac:dyDescent="0.35">
      <c r="E356" s="4">
        <v>338</v>
      </c>
      <c r="F356" s="55">
        <f t="shared" ca="1" si="105"/>
        <v>0.89912916593623571</v>
      </c>
      <c r="G356" s="40">
        <f t="shared" ca="1" si="90"/>
        <v>61820.507261904575</v>
      </c>
      <c r="H356" s="40">
        <f t="shared" ca="1" si="91"/>
        <v>13664.385019662346</v>
      </c>
      <c r="I356" s="40">
        <f t="shared" ca="1" si="92"/>
        <v>9234.4650218193437</v>
      </c>
      <c r="J356" s="40">
        <f t="shared" ca="1" si="93"/>
        <v>4630.2384898752098</v>
      </c>
      <c r="K356" s="40">
        <f t="shared" ca="1" si="99"/>
        <v>89349.595793261469</v>
      </c>
      <c r="L356" s="55">
        <f t="shared" ca="1" si="100"/>
        <v>0.53980941366303725</v>
      </c>
      <c r="M356" s="40">
        <f t="shared" ca="1" si="94"/>
        <v>4585478.3615839295</v>
      </c>
      <c r="N356" s="40">
        <f t="shared" ca="1" si="95"/>
        <v>1013542.9909457349</v>
      </c>
      <c r="O356" s="40">
        <f t="shared" ca="1" si="96"/>
        <v>684957.8143861338</v>
      </c>
      <c r="P356" s="40">
        <f t="shared" ca="1" si="97"/>
        <v>343443.61353015708</v>
      </c>
      <c r="Q356" s="40">
        <f t="shared" ca="1" si="101"/>
        <v>6627422.7804459557</v>
      </c>
      <c r="S356" s="40">
        <f t="shared" ca="1" si="98"/>
        <v>7659.0853559459192</v>
      </c>
      <c r="T356" s="40">
        <f t="shared" ca="1" si="102"/>
        <v>92378.442659332184</v>
      </c>
      <c r="U356" s="40">
        <f t="shared" ca="1" si="103"/>
        <v>568105.49969163036</v>
      </c>
      <c r="V356" s="40">
        <f t="shared" ca="1" si="104"/>
        <v>6852084.6666074293</v>
      </c>
    </row>
    <row r="357" spans="5:22" x14ac:dyDescent="0.35">
      <c r="E357" s="4">
        <v>339</v>
      </c>
      <c r="F357" s="55">
        <f t="shared" ca="1" si="105"/>
        <v>0.67902471659607189</v>
      </c>
      <c r="G357" s="40">
        <f t="shared" ca="1" si="90"/>
        <v>63115.811903821581</v>
      </c>
      <c r="H357" s="40">
        <f t="shared" ca="1" si="91"/>
        <v>13964.47863611339</v>
      </c>
      <c r="I357" s="40">
        <f t="shared" ca="1" si="92"/>
        <v>9337.5540752481302</v>
      </c>
      <c r="J357" s="40">
        <f t="shared" ca="1" si="93"/>
        <v>4555.4912337310789</v>
      </c>
      <c r="K357" s="40">
        <f t="shared" ca="1" si="99"/>
        <v>90973.335848914183</v>
      </c>
      <c r="L357" s="55">
        <f t="shared" ca="1" si="100"/>
        <v>0.40032901791637476</v>
      </c>
      <c r="M357" s="40">
        <f t="shared" ca="1" si="94"/>
        <v>4665072.7429410517</v>
      </c>
      <c r="N357" s="40">
        <f t="shared" ca="1" si="95"/>
        <v>1032155.1238853785</v>
      </c>
      <c r="O357" s="40">
        <f t="shared" ca="1" si="96"/>
        <v>690165.70789831935</v>
      </c>
      <c r="P357" s="40">
        <f t="shared" ca="1" si="97"/>
        <v>336709.57156615454</v>
      </c>
      <c r="Q357" s="40">
        <f t="shared" ca="1" si="101"/>
        <v>6724103.1462909039</v>
      </c>
      <c r="S357" s="40">
        <f t="shared" ca="1" si="98"/>
        <v>5220.2761438991438</v>
      </c>
      <c r="T357" s="40">
        <f t="shared" ca="1" si="102"/>
        <v>91638.120759082245</v>
      </c>
      <c r="U357" s="40">
        <f t="shared" ca="1" si="103"/>
        <v>385845.75267191918</v>
      </c>
      <c r="V357" s="40">
        <f t="shared" ca="1" si="104"/>
        <v>6773239.3273966685</v>
      </c>
    </row>
    <row r="358" spans="5:22" x14ac:dyDescent="0.35">
      <c r="E358" s="4">
        <v>340</v>
      </c>
      <c r="F358" s="55">
        <f t="shared" ca="1" si="105"/>
        <v>0.49916069771798099</v>
      </c>
      <c r="G358" s="40">
        <f t="shared" ca="1" si="90"/>
        <v>63937.821194128694</v>
      </c>
      <c r="H358" s="40">
        <f t="shared" ca="1" si="91"/>
        <v>13976.272036676079</v>
      </c>
      <c r="I358" s="40">
        <f t="shared" ca="1" si="92"/>
        <v>9521.5118639417651</v>
      </c>
      <c r="J358" s="40">
        <f t="shared" ca="1" si="93"/>
        <v>4678.6472902956812</v>
      </c>
      <c r="K358" s="40">
        <f t="shared" ca="1" si="99"/>
        <v>92114.252385042229</v>
      </c>
      <c r="L358" s="55">
        <f t="shared" ca="1" si="100"/>
        <v>0.32436661942248368</v>
      </c>
      <c r="M358" s="40">
        <f t="shared" ca="1" si="94"/>
        <v>4716210.8298334647</v>
      </c>
      <c r="N358" s="40">
        <f t="shared" ca="1" si="95"/>
        <v>1030924.1745967285</v>
      </c>
      <c r="O358" s="40">
        <f t="shared" ca="1" si="96"/>
        <v>702330.1158913055</v>
      </c>
      <c r="P358" s="40">
        <f t="shared" ca="1" si="97"/>
        <v>345108.52273911587</v>
      </c>
      <c r="Q358" s="40">
        <f t="shared" ca="1" si="101"/>
        <v>6794573.6430606153</v>
      </c>
      <c r="S358" s="40">
        <f t="shared" ca="1" si="98"/>
        <v>3776.4759265292996</v>
      </c>
      <c r="T358" s="40">
        <f t="shared" ca="1" si="102"/>
        <v>91212.081021275837</v>
      </c>
      <c r="U358" s="40">
        <f t="shared" ca="1" si="103"/>
        <v>278562.14570130478</v>
      </c>
      <c r="V358" s="40">
        <f t="shared" ca="1" si="104"/>
        <v>6728027.2660228042</v>
      </c>
    </row>
    <row r="359" spans="5:22" x14ac:dyDescent="0.35">
      <c r="E359" s="4">
        <v>341</v>
      </c>
      <c r="F359" s="55">
        <f t="shared" ca="1" si="105"/>
        <v>0.37702069090212664</v>
      </c>
      <c r="G359" s="40">
        <f t="shared" ca="1" si="90"/>
        <v>63110.719573715323</v>
      </c>
      <c r="H359" s="40">
        <f t="shared" ca="1" si="91"/>
        <v>14039.093195365533</v>
      </c>
      <c r="I359" s="40">
        <f t="shared" ca="1" si="92"/>
        <v>9136.1575109544774</v>
      </c>
      <c r="J359" s="40">
        <f t="shared" ca="1" si="93"/>
        <v>4685.5692482038812</v>
      </c>
      <c r="K359" s="40">
        <f t="shared" ca="1" si="99"/>
        <v>90971.539528239227</v>
      </c>
      <c r="L359" s="55">
        <f t="shared" ca="1" si="100"/>
        <v>0.14238753050441055</v>
      </c>
      <c r="M359" s="40">
        <f t="shared" ca="1" si="94"/>
        <v>4626481.9030185966</v>
      </c>
      <c r="N359" s="40">
        <f t="shared" ca="1" si="95"/>
        <v>1029169.228965685</v>
      </c>
      <c r="O359" s="40">
        <f t="shared" ca="1" si="96"/>
        <v>669747.82846815174</v>
      </c>
      <c r="P359" s="40">
        <f t="shared" ca="1" si="97"/>
        <v>343486.83517758764</v>
      </c>
      <c r="Q359" s="40">
        <f t="shared" ca="1" si="101"/>
        <v>6668885.7956300201</v>
      </c>
      <c r="S359" s="40">
        <f t="shared" ca="1" si="98"/>
        <v>4642.2426079338256</v>
      </c>
      <c r="T359" s="40">
        <f t="shared" ca="1" si="102"/>
        <v>90928.212887969159</v>
      </c>
      <c r="U359" s="40">
        <f t="shared" ca="1" si="103"/>
        <v>340310.67241978738</v>
      </c>
      <c r="V359" s="40">
        <f t="shared" ca="1" si="104"/>
        <v>6665709.6328722201</v>
      </c>
    </row>
    <row r="360" spans="5:22" x14ac:dyDescent="0.35">
      <c r="E360" s="4">
        <v>342</v>
      </c>
      <c r="F360" s="55">
        <f t="shared" ca="1" si="105"/>
        <v>0.91952971099710845</v>
      </c>
      <c r="G360" s="40">
        <f t="shared" ca="1" si="90"/>
        <v>63016.41534471498</v>
      </c>
      <c r="H360" s="40">
        <f t="shared" ca="1" si="91"/>
        <v>13782.749626359253</v>
      </c>
      <c r="I360" s="40">
        <f t="shared" ca="1" si="92"/>
        <v>9245.9321848064064</v>
      </c>
      <c r="J360" s="40">
        <f t="shared" ca="1" si="93"/>
        <v>4712.9507092015583</v>
      </c>
      <c r="K360" s="40">
        <f t="shared" ca="1" si="99"/>
        <v>90758.047865082204</v>
      </c>
      <c r="L360" s="55">
        <f t="shared" ca="1" si="100"/>
        <v>0.46438240127239239</v>
      </c>
      <c r="M360" s="40">
        <f t="shared" ca="1" si="94"/>
        <v>4665341.8751790579</v>
      </c>
      <c r="N360" s="40">
        <f t="shared" ca="1" si="95"/>
        <v>1020388.7135632685</v>
      </c>
      <c r="O360" s="40">
        <f t="shared" ca="1" si="96"/>
        <v>684511.08113468369</v>
      </c>
      <c r="P360" s="40">
        <f t="shared" ca="1" si="97"/>
        <v>348917.43967053347</v>
      </c>
      <c r="Q360" s="40">
        <f t="shared" ca="1" si="101"/>
        <v>6719159.1095475443</v>
      </c>
      <c r="S360" s="40">
        <f t="shared" ca="1" si="98"/>
        <v>6447.6457530211719</v>
      </c>
      <c r="T360" s="40">
        <f t="shared" ca="1" si="102"/>
        <v>92492.742908901826</v>
      </c>
      <c r="U360" s="40">
        <f t="shared" ca="1" si="103"/>
        <v>477343.42811063834</v>
      </c>
      <c r="V360" s="40">
        <f t="shared" ca="1" si="104"/>
        <v>6847585.097987649</v>
      </c>
    </row>
    <row r="361" spans="5:22" x14ac:dyDescent="0.35">
      <c r="E361" s="4">
        <v>343</v>
      </c>
      <c r="F361" s="55">
        <f t="shared" ca="1" si="105"/>
        <v>0.18931532158516218</v>
      </c>
      <c r="G361" s="40">
        <f t="shared" ca="1" si="90"/>
        <v>62425.700782488791</v>
      </c>
      <c r="H361" s="40">
        <f t="shared" ca="1" si="91"/>
        <v>13102.395012510013</v>
      </c>
      <c r="I361" s="40">
        <f t="shared" ca="1" si="92"/>
        <v>8819.2494839141382</v>
      </c>
      <c r="J361" s="40">
        <f t="shared" ca="1" si="93"/>
        <v>4365.6504808244354</v>
      </c>
      <c r="K361" s="40">
        <f t="shared" ca="1" si="99"/>
        <v>88712.995759737387</v>
      </c>
      <c r="L361" s="55">
        <f t="shared" ca="1" si="100"/>
        <v>0.86991333529380122</v>
      </c>
      <c r="M361" s="40">
        <f t="shared" ca="1" si="94"/>
        <v>4677829.456731217</v>
      </c>
      <c r="N361" s="40">
        <f t="shared" ca="1" si="95"/>
        <v>981819.48420257645</v>
      </c>
      <c r="O361" s="40">
        <f t="shared" ca="1" si="96"/>
        <v>660864.74809246638</v>
      </c>
      <c r="P361" s="40">
        <f t="shared" ca="1" si="97"/>
        <v>327137.19126917532</v>
      </c>
      <c r="Q361" s="40">
        <f t="shared" ca="1" si="101"/>
        <v>6647650.880295435</v>
      </c>
      <c r="S361" s="40">
        <f t="shared" ca="1" si="98"/>
        <v>6063.5864301738566</v>
      </c>
      <c r="T361" s="40">
        <f t="shared" ca="1" si="102"/>
        <v>90410.931709086813</v>
      </c>
      <c r="U361" s="40">
        <f t="shared" ca="1" si="103"/>
        <v>454370.92192739202</v>
      </c>
      <c r="V361" s="40">
        <f t="shared" ca="1" si="104"/>
        <v>6774884.6109536514</v>
      </c>
    </row>
    <row r="362" spans="5:22" x14ac:dyDescent="0.35">
      <c r="E362" s="4">
        <v>344</v>
      </c>
      <c r="F362" s="55">
        <f t="shared" ca="1" si="105"/>
        <v>0.78831114961661453</v>
      </c>
      <c r="G362" s="40">
        <f t="shared" ca="1" si="90"/>
        <v>63322.698901652555</v>
      </c>
      <c r="H362" s="40">
        <f t="shared" ca="1" si="91"/>
        <v>14066.781923815473</v>
      </c>
      <c r="I362" s="40">
        <f t="shared" ca="1" si="92"/>
        <v>9213.6534216653054</v>
      </c>
      <c r="J362" s="40">
        <f t="shared" ca="1" si="93"/>
        <v>4582.6411273987287</v>
      </c>
      <c r="K362" s="40">
        <f t="shared" ca="1" si="99"/>
        <v>91185.775374532066</v>
      </c>
      <c r="L362" s="55">
        <f t="shared" ca="1" si="100"/>
        <v>0.70233471661958469</v>
      </c>
      <c r="M362" s="40">
        <f t="shared" ca="1" si="94"/>
        <v>4717133.6074980283</v>
      </c>
      <c r="N362" s="40">
        <f t="shared" ca="1" si="95"/>
        <v>1047884.7382236902</v>
      </c>
      <c r="O362" s="40">
        <f t="shared" ca="1" si="96"/>
        <v>686357.89309419936</v>
      </c>
      <c r="P362" s="40">
        <f t="shared" ca="1" si="97"/>
        <v>341377.27620752208</v>
      </c>
      <c r="Q362" s="40">
        <f t="shared" ca="1" si="101"/>
        <v>6792753.5150234411</v>
      </c>
      <c r="S362" s="40">
        <f t="shared" ca="1" si="98"/>
        <v>5341.1022770655545</v>
      </c>
      <c r="T362" s="40">
        <f t="shared" ca="1" si="102"/>
        <v>91944.236524198888</v>
      </c>
      <c r="U362" s="40">
        <f t="shared" ca="1" si="103"/>
        <v>397877.75141044502</v>
      </c>
      <c r="V362" s="40">
        <f t="shared" ca="1" si="104"/>
        <v>6849253.9902263638</v>
      </c>
    </row>
    <row r="363" spans="5:22" x14ac:dyDescent="0.35">
      <c r="E363" s="4">
        <v>345</v>
      </c>
      <c r="F363" s="55">
        <f t="shared" ca="1" si="105"/>
        <v>0.47588941323223477</v>
      </c>
      <c r="G363" s="40">
        <f t="shared" ca="1" si="90"/>
        <v>59332.079385105797</v>
      </c>
      <c r="H363" s="40">
        <f t="shared" ca="1" si="91"/>
        <v>13532.30528589902</v>
      </c>
      <c r="I363" s="40">
        <f t="shared" ca="1" si="92"/>
        <v>9284.8615954502147</v>
      </c>
      <c r="J363" s="40">
        <f t="shared" ca="1" si="93"/>
        <v>4474.9993275449606</v>
      </c>
      <c r="K363" s="40">
        <f t="shared" ca="1" si="99"/>
        <v>86624.245593999993</v>
      </c>
      <c r="L363" s="55">
        <f t="shared" ca="1" si="100"/>
        <v>0.41896036654138713</v>
      </c>
      <c r="M363" s="40">
        <f t="shared" ca="1" si="94"/>
        <v>4387513.8589376463</v>
      </c>
      <c r="N363" s="40">
        <f t="shared" ca="1" si="95"/>
        <v>1000692.6708212022</v>
      </c>
      <c r="O363" s="40">
        <f t="shared" ca="1" si="96"/>
        <v>686600.89702809404</v>
      </c>
      <c r="P363" s="40">
        <f t="shared" ca="1" si="97"/>
        <v>330919.15489597589</v>
      </c>
      <c r="Q363" s="40">
        <f t="shared" ca="1" si="101"/>
        <v>6405726.5816829186</v>
      </c>
      <c r="S363" s="40">
        <f t="shared" ca="1" si="98"/>
        <v>9009.5937849302372</v>
      </c>
      <c r="T363" s="40">
        <f t="shared" ca="1" si="102"/>
        <v>91158.840051385268</v>
      </c>
      <c r="U363" s="40">
        <f t="shared" ca="1" si="103"/>
        <v>666245.27581790928</v>
      </c>
      <c r="V363" s="40">
        <f t="shared" ca="1" si="104"/>
        <v>6741052.7026048517</v>
      </c>
    </row>
    <row r="364" spans="5:22" x14ac:dyDescent="0.35">
      <c r="E364" s="4">
        <v>346</v>
      </c>
      <c r="F364" s="55">
        <f t="shared" ca="1" si="105"/>
        <v>0.70167896849098521</v>
      </c>
      <c r="G364" s="40">
        <f t="shared" ca="1" si="90"/>
        <v>62228.645550403853</v>
      </c>
      <c r="H364" s="40">
        <f t="shared" ca="1" si="91"/>
        <v>13847.476522876857</v>
      </c>
      <c r="I364" s="40">
        <f t="shared" ca="1" si="92"/>
        <v>9469.2543374660436</v>
      </c>
      <c r="J364" s="40">
        <f t="shared" ca="1" si="93"/>
        <v>4590.2907937996861</v>
      </c>
      <c r="K364" s="40">
        <f t="shared" ca="1" si="99"/>
        <v>90135.667204546451</v>
      </c>
      <c r="L364" s="55">
        <f t="shared" ca="1" si="100"/>
        <v>0.11262309730666564</v>
      </c>
      <c r="M364" s="40">
        <f t="shared" ca="1" si="94"/>
        <v>4555223.5080500888</v>
      </c>
      <c r="N364" s="40">
        <f t="shared" ca="1" si="95"/>
        <v>1013654.564168334</v>
      </c>
      <c r="O364" s="40">
        <f t="shared" ca="1" si="96"/>
        <v>693162.60349572485</v>
      </c>
      <c r="P364" s="40">
        <f t="shared" ca="1" si="97"/>
        <v>336015.67811347824</v>
      </c>
      <c r="Q364" s="40">
        <f t="shared" ca="1" si="101"/>
        <v>6598056.3538276255</v>
      </c>
      <c r="S364" s="40">
        <f t="shared" ca="1" si="98"/>
        <v>6151.3604977610848</v>
      </c>
      <c r="T364" s="40">
        <f t="shared" ca="1" si="102"/>
        <v>91696.736908507839</v>
      </c>
      <c r="U364" s="40">
        <f t="shared" ca="1" si="103"/>
        <v>450288.15424233727</v>
      </c>
      <c r="V364" s="40">
        <f t="shared" ca="1" si="104"/>
        <v>6712328.829956485</v>
      </c>
    </row>
    <row r="365" spans="5:22" x14ac:dyDescent="0.35">
      <c r="E365" s="4">
        <v>347</v>
      </c>
      <c r="F365" s="55">
        <f t="shared" ca="1" si="105"/>
        <v>0.64539694478749909</v>
      </c>
      <c r="G365" s="40">
        <f t="shared" ca="1" si="90"/>
        <v>64602.735397251505</v>
      </c>
      <c r="H365" s="40">
        <f t="shared" ca="1" si="91"/>
        <v>13820.425539621048</v>
      </c>
      <c r="I365" s="40">
        <f t="shared" ca="1" si="92"/>
        <v>9340.8480416228122</v>
      </c>
      <c r="J365" s="40">
        <f t="shared" ca="1" si="93"/>
        <v>4699.1203384899018</v>
      </c>
      <c r="K365" s="40">
        <f t="shared" ca="1" si="99"/>
        <v>92463.129316985258</v>
      </c>
      <c r="L365" s="55">
        <f t="shared" ca="1" si="100"/>
        <v>0.56758674097092221</v>
      </c>
      <c r="M365" s="40">
        <f t="shared" ca="1" si="94"/>
        <v>4795211.8766335743</v>
      </c>
      <c r="N365" s="40">
        <f t="shared" ca="1" si="95"/>
        <v>1025836.8826057531</v>
      </c>
      <c r="O365" s="40">
        <f t="shared" ca="1" si="96"/>
        <v>693335.12260109035</v>
      </c>
      <c r="P365" s="40">
        <f t="shared" ca="1" si="97"/>
        <v>348797.57828049845</v>
      </c>
      <c r="Q365" s="40">
        <f t="shared" ca="1" si="101"/>
        <v>6863181.4601209154</v>
      </c>
      <c r="S365" s="40">
        <f t="shared" ca="1" si="98"/>
        <v>3790.1485690829959</v>
      </c>
      <c r="T365" s="40">
        <f t="shared" ca="1" si="102"/>
        <v>91554.157547578361</v>
      </c>
      <c r="U365" s="40">
        <f t="shared" ca="1" si="103"/>
        <v>281328.10972963471</v>
      </c>
      <c r="V365" s="40">
        <f t="shared" ca="1" si="104"/>
        <v>6795711.9915700518</v>
      </c>
    </row>
    <row r="366" spans="5:22" x14ac:dyDescent="0.35">
      <c r="E366" s="4">
        <v>348</v>
      </c>
      <c r="F366" s="55">
        <f t="shared" ca="1" si="105"/>
        <v>0.23917569142426309</v>
      </c>
      <c r="G366" s="40">
        <f t="shared" ca="1" si="90"/>
        <v>66001.67916723754</v>
      </c>
      <c r="H366" s="40">
        <f t="shared" ca="1" si="91"/>
        <v>13897.140230557738</v>
      </c>
      <c r="I366" s="40">
        <f t="shared" ca="1" si="92"/>
        <v>9234.9536367778037</v>
      </c>
      <c r="J366" s="40">
        <f t="shared" ca="1" si="93"/>
        <v>4603.2615720054109</v>
      </c>
      <c r="K366" s="40">
        <f t="shared" ca="1" si="99"/>
        <v>93737.034606578498</v>
      </c>
      <c r="L366" s="55">
        <f t="shared" ca="1" si="100"/>
        <v>0.27587614058823262</v>
      </c>
      <c r="M366" s="40">
        <f t="shared" ca="1" si="94"/>
        <v>4861617.9437012095</v>
      </c>
      <c r="N366" s="40">
        <f t="shared" ca="1" si="95"/>
        <v>1023649.5065499595</v>
      </c>
      <c r="O366" s="40">
        <f t="shared" ca="1" si="96"/>
        <v>680237.48601980961</v>
      </c>
      <c r="P366" s="40">
        <f t="shared" ca="1" si="97"/>
        <v>339071.66212099284</v>
      </c>
      <c r="Q366" s="40">
        <f t="shared" ca="1" si="101"/>
        <v>6904576.5983919725</v>
      </c>
      <c r="S366" s="40">
        <f t="shared" ca="1" si="98"/>
        <v>1433.5592529978749</v>
      </c>
      <c r="T366" s="40">
        <f t="shared" ca="1" si="102"/>
        <v>90567.332287570956</v>
      </c>
      <c r="U366" s="40">
        <f t="shared" ca="1" si="103"/>
        <v>105594.54661863977</v>
      </c>
      <c r="V366" s="40">
        <f t="shared" ca="1" si="104"/>
        <v>6671099.4828896187</v>
      </c>
    </row>
    <row r="367" spans="5:22" x14ac:dyDescent="0.35">
      <c r="E367" s="4">
        <v>349</v>
      </c>
      <c r="F367" s="55">
        <f t="shared" ca="1" si="105"/>
        <v>9.2223983028969281E-2</v>
      </c>
      <c r="G367" s="40">
        <f t="shared" ca="1" si="90"/>
        <v>64337.286009435164</v>
      </c>
      <c r="H367" s="40">
        <f t="shared" ca="1" si="91"/>
        <v>13113.85491681605</v>
      </c>
      <c r="I367" s="40">
        <f t="shared" ca="1" si="92"/>
        <v>9296.078932422206</v>
      </c>
      <c r="J367" s="40">
        <f t="shared" ca="1" si="93"/>
        <v>4500.9290269807452</v>
      </c>
      <c r="K367" s="40">
        <f t="shared" ca="1" si="99"/>
        <v>91248.148885654169</v>
      </c>
      <c r="L367" s="55">
        <f t="shared" ca="1" si="100"/>
        <v>0.58318564056654876</v>
      </c>
      <c r="M367" s="40">
        <f t="shared" ca="1" si="94"/>
        <v>4777406.7978070192</v>
      </c>
      <c r="N367" s="40">
        <f t="shared" ca="1" si="95"/>
        <v>973777.78129876731</v>
      </c>
      <c r="O367" s="40">
        <f t="shared" ca="1" si="96"/>
        <v>690286.35553870734</v>
      </c>
      <c r="P367" s="40">
        <f t="shared" ca="1" si="97"/>
        <v>334219.39692624478</v>
      </c>
      <c r="Q367" s="40">
        <f t="shared" ca="1" si="101"/>
        <v>6775690.3315707389</v>
      </c>
      <c r="S367" s="40">
        <f t="shared" ca="1" si="98"/>
        <v>3256.2029199797362</v>
      </c>
      <c r="T367" s="40">
        <f t="shared" ca="1" si="102"/>
        <v>90003.42277865317</v>
      </c>
      <c r="U367" s="40">
        <f t="shared" ca="1" si="103"/>
        <v>241791.45453336212</v>
      </c>
      <c r="V367" s="40">
        <f t="shared" ca="1" si="104"/>
        <v>6683262.389177856</v>
      </c>
    </row>
    <row r="368" spans="5:22" x14ac:dyDescent="0.35">
      <c r="E368" s="4">
        <v>350</v>
      </c>
      <c r="F368" s="55">
        <f t="shared" ca="1" si="105"/>
        <v>0.56493449459754974</v>
      </c>
      <c r="G368" s="40">
        <f t="shared" ca="1" si="90"/>
        <v>64639.655284859888</v>
      </c>
      <c r="H368" s="40">
        <f t="shared" ca="1" si="91"/>
        <v>13230.447596600228</v>
      </c>
      <c r="I368" s="40">
        <f t="shared" ca="1" si="92"/>
        <v>9259.2550330716185</v>
      </c>
      <c r="J368" s="40">
        <f t="shared" ca="1" si="93"/>
        <v>4495.9529212899943</v>
      </c>
      <c r="K368" s="40">
        <f t="shared" ca="1" si="99"/>
        <v>91625.310835821729</v>
      </c>
      <c r="L368" s="55">
        <f t="shared" ca="1" si="100"/>
        <v>0.5215388608049355</v>
      </c>
      <c r="M368" s="40">
        <f t="shared" ca="1" si="94"/>
        <v>4792385.7224571854</v>
      </c>
      <c r="N368" s="40">
        <f t="shared" ca="1" si="95"/>
        <v>980905.72860025649</v>
      </c>
      <c r="O368" s="40">
        <f t="shared" ca="1" si="96"/>
        <v>686481.408750267</v>
      </c>
      <c r="P368" s="40">
        <f t="shared" ca="1" si="97"/>
        <v>333330.06641012355</v>
      </c>
      <c r="Q368" s="40">
        <f t="shared" ca="1" si="101"/>
        <v>6793102.9262178317</v>
      </c>
      <c r="S368" s="40">
        <f t="shared" ca="1" si="98"/>
        <v>4233.7697486474644</v>
      </c>
      <c r="T368" s="40">
        <f t="shared" ca="1" si="102"/>
        <v>91363.127663179199</v>
      </c>
      <c r="U368" s="40">
        <f t="shared" ca="1" si="103"/>
        <v>313891.79917767306</v>
      </c>
      <c r="V368" s="40">
        <f t="shared" ca="1" si="104"/>
        <v>6773664.658985381</v>
      </c>
    </row>
    <row r="369" spans="5:22" x14ac:dyDescent="0.35">
      <c r="E369" s="4">
        <v>351</v>
      </c>
      <c r="F369" s="55">
        <f t="shared" ca="1" si="105"/>
        <v>0.49392230369912427</v>
      </c>
      <c r="G369" s="40">
        <f t="shared" ca="1" si="90"/>
        <v>64277.472297977511</v>
      </c>
      <c r="H369" s="40">
        <f t="shared" ca="1" si="91"/>
        <v>13988.351307797269</v>
      </c>
      <c r="I369" s="40">
        <f t="shared" ca="1" si="92"/>
        <v>9020.0314387501621</v>
      </c>
      <c r="J369" s="40">
        <f t="shared" ca="1" si="93"/>
        <v>4735.4535099644654</v>
      </c>
      <c r="K369" s="40">
        <f t="shared" ca="1" si="99"/>
        <v>92021.308554489413</v>
      </c>
      <c r="L369" s="55">
        <f t="shared" ca="1" si="100"/>
        <v>0.62040284615339292</v>
      </c>
      <c r="M369" s="40">
        <f t="shared" ca="1" si="94"/>
        <v>4777561.0282862578</v>
      </c>
      <c r="N369" s="40">
        <f t="shared" ca="1" si="95"/>
        <v>1039714.2213106621</v>
      </c>
      <c r="O369" s="40">
        <f t="shared" ca="1" si="96"/>
        <v>670433.18809917709</v>
      </c>
      <c r="P369" s="40">
        <f t="shared" ca="1" si="97"/>
        <v>351972.74148534716</v>
      </c>
      <c r="Q369" s="40">
        <f t="shared" ca="1" si="101"/>
        <v>6839681.1791814445</v>
      </c>
      <c r="S369" s="40">
        <f t="shared" ca="1" si="98"/>
        <v>3914.248397916992</v>
      </c>
      <c r="T369" s="40">
        <f t="shared" ca="1" si="102"/>
        <v>91200.103442441934</v>
      </c>
      <c r="U369" s="40">
        <f t="shared" ca="1" si="103"/>
        <v>290934.90973366349</v>
      </c>
      <c r="V369" s="40">
        <f t="shared" ca="1" si="104"/>
        <v>6778643.3474297607</v>
      </c>
    </row>
    <row r="370" spans="5:22" x14ac:dyDescent="0.35">
      <c r="E370" s="4">
        <v>352</v>
      </c>
      <c r="F370" s="55">
        <f t="shared" ca="1" si="105"/>
        <v>0.20751635120500977</v>
      </c>
      <c r="G370" s="40">
        <f t="shared" ca="1" si="90"/>
        <v>61851.158729962372</v>
      </c>
      <c r="H370" s="40">
        <f t="shared" ca="1" si="91"/>
        <v>13590.824775065834</v>
      </c>
      <c r="I370" s="40">
        <f t="shared" ca="1" si="92"/>
        <v>8935.2211582814434</v>
      </c>
      <c r="J370" s="40">
        <f t="shared" ca="1" si="93"/>
        <v>4547.1824300127219</v>
      </c>
      <c r="K370" s="40">
        <f t="shared" ca="1" si="99"/>
        <v>88924.387093322381</v>
      </c>
      <c r="L370" s="55">
        <f t="shared" ca="1" si="100"/>
        <v>0.10039909250977086</v>
      </c>
      <c r="M370" s="40">
        <f t="shared" ca="1" si="94"/>
        <v>4524539.2362062931</v>
      </c>
      <c r="N370" s="40">
        <f t="shared" ca="1" si="95"/>
        <v>994196.73309048999</v>
      </c>
      <c r="O370" s="40">
        <f t="shared" ca="1" si="96"/>
        <v>653629.77096887806</v>
      </c>
      <c r="P370" s="40">
        <f t="shared" ca="1" si="97"/>
        <v>332635.72972989234</v>
      </c>
      <c r="Q370" s="40">
        <f t="shared" ca="1" si="101"/>
        <v>6505001.4699955536</v>
      </c>
      <c r="S370" s="40">
        <f t="shared" ca="1" si="98"/>
        <v>6093.338119503007</v>
      </c>
      <c r="T370" s="40">
        <f t="shared" ca="1" si="102"/>
        <v>90470.54278281267</v>
      </c>
      <c r="U370" s="40">
        <f t="shared" ca="1" si="103"/>
        <v>445740.19254076463</v>
      </c>
      <c r="V370" s="40">
        <f t="shared" ca="1" si="104"/>
        <v>6618105.9328064257</v>
      </c>
    </row>
    <row r="371" spans="5:22" x14ac:dyDescent="0.35">
      <c r="E371" s="4">
        <v>353</v>
      </c>
      <c r="F371" s="55">
        <f t="shared" ca="1" si="105"/>
        <v>0.7227777818325567</v>
      </c>
      <c r="G371" s="40">
        <f t="shared" ca="1" si="90"/>
        <v>65455.426981927332</v>
      </c>
      <c r="H371" s="40">
        <f t="shared" ca="1" si="91"/>
        <v>13643.544480512415</v>
      </c>
      <c r="I371" s="40">
        <f t="shared" ca="1" si="92"/>
        <v>8973.0729188595524</v>
      </c>
      <c r="J371" s="40">
        <f t="shared" ca="1" si="93"/>
        <v>4561.5513393972542</v>
      </c>
      <c r="K371" s="40">
        <f t="shared" ca="1" si="99"/>
        <v>92633.595720696554</v>
      </c>
      <c r="L371" s="55">
        <f t="shared" ca="1" si="100"/>
        <v>0.12961381612990786</v>
      </c>
      <c r="M371" s="40">
        <f t="shared" ca="1" si="94"/>
        <v>4795525.7514794869</v>
      </c>
      <c r="N371" s="40">
        <f t="shared" ca="1" si="95"/>
        <v>999580.50714141992</v>
      </c>
      <c r="O371" s="40">
        <f t="shared" ca="1" si="96"/>
        <v>657403.12509419909</v>
      </c>
      <c r="P371" s="40">
        <f t="shared" ca="1" si="97"/>
        <v>334197.45196704799</v>
      </c>
      <c r="Q371" s="40">
        <f t="shared" ca="1" si="101"/>
        <v>6786706.8356821537</v>
      </c>
      <c r="S371" s="40">
        <f t="shared" ca="1" si="98"/>
        <v>3681.1338031294326</v>
      </c>
      <c r="T371" s="40">
        <f t="shared" ca="1" si="102"/>
        <v>91753.178184428732</v>
      </c>
      <c r="U371" s="40">
        <f t="shared" ca="1" si="103"/>
        <v>269694.5503452741</v>
      </c>
      <c r="V371" s="40">
        <f t="shared" ca="1" si="104"/>
        <v>6722203.9340603799</v>
      </c>
    </row>
    <row r="372" spans="5:22" x14ac:dyDescent="0.35">
      <c r="E372" s="4">
        <v>354</v>
      </c>
      <c r="F372" s="55">
        <f t="shared" ca="1" si="105"/>
        <v>5.5127160613013482E-2</v>
      </c>
      <c r="G372" s="40">
        <f t="shared" ca="1" si="90"/>
        <v>62343.242632307294</v>
      </c>
      <c r="H372" s="40">
        <f t="shared" ca="1" si="91"/>
        <v>13226.103329262978</v>
      </c>
      <c r="I372" s="40">
        <f t="shared" ca="1" si="92"/>
        <v>8873.2032529423632</v>
      </c>
      <c r="J372" s="40">
        <f t="shared" ca="1" si="93"/>
        <v>4445.1229428943998</v>
      </c>
      <c r="K372" s="40">
        <f t="shared" ca="1" si="99"/>
        <v>88887.67215740704</v>
      </c>
      <c r="L372" s="55">
        <f t="shared" ca="1" si="100"/>
        <v>0.8081417427070321</v>
      </c>
      <c r="M372" s="40">
        <f t="shared" ca="1" si="94"/>
        <v>4659874.4781866949</v>
      </c>
      <c r="N372" s="40">
        <f t="shared" ca="1" si="95"/>
        <v>988591.20487829612</v>
      </c>
      <c r="O372" s="40">
        <f t="shared" ca="1" si="96"/>
        <v>663231.67728080379</v>
      </c>
      <c r="P372" s="40">
        <f t="shared" ca="1" si="97"/>
        <v>332252.76837399468</v>
      </c>
      <c r="Q372" s="40">
        <f t="shared" ca="1" si="101"/>
        <v>6643950.1287197899</v>
      </c>
      <c r="S372" s="40">
        <f t="shared" ca="1" si="98"/>
        <v>5314.7166120732563</v>
      </c>
      <c r="T372" s="40">
        <f t="shared" ca="1" si="102"/>
        <v>89757.265826585892</v>
      </c>
      <c r="U372" s="40">
        <f t="shared" ca="1" si="103"/>
        <v>397250.94899957802</v>
      </c>
      <c r="V372" s="40">
        <f t="shared" ca="1" si="104"/>
        <v>6708948.309345373</v>
      </c>
    </row>
    <row r="373" spans="5:22" x14ac:dyDescent="0.35">
      <c r="E373" s="4">
        <v>355</v>
      </c>
      <c r="F373" s="55">
        <f t="shared" ca="1" si="105"/>
        <v>0.9492770514671578</v>
      </c>
      <c r="G373" s="40">
        <f t="shared" ca="1" si="90"/>
        <v>64387.309383835935</v>
      </c>
      <c r="H373" s="40">
        <f t="shared" ca="1" si="91"/>
        <v>13959.586215653999</v>
      </c>
      <c r="I373" s="40">
        <f t="shared" ca="1" si="92"/>
        <v>8856.1078317500615</v>
      </c>
      <c r="J373" s="40">
        <f t="shared" ca="1" si="93"/>
        <v>4819.9281947034588</v>
      </c>
      <c r="K373" s="40">
        <f t="shared" ca="1" si="99"/>
        <v>92022.931625943456</v>
      </c>
      <c r="L373" s="55">
        <f t="shared" ca="1" si="100"/>
        <v>0.89062784443658338</v>
      </c>
      <c r="M373" s="40">
        <f t="shared" ca="1" si="94"/>
        <v>4829778.1366906026</v>
      </c>
      <c r="N373" s="40">
        <f t="shared" ca="1" si="95"/>
        <v>1047127.2203608966</v>
      </c>
      <c r="O373" s="40">
        <f t="shared" ca="1" si="96"/>
        <v>664308.48549634835</v>
      </c>
      <c r="P373" s="40">
        <f t="shared" ca="1" si="97"/>
        <v>361549.25618062052</v>
      </c>
      <c r="Q373" s="40">
        <f t="shared" ca="1" si="101"/>
        <v>6902763.0987284686</v>
      </c>
      <c r="S373" s="40">
        <f t="shared" ca="1" si="98"/>
        <v>5504.9760681996122</v>
      </c>
      <c r="T373" s="40">
        <f t="shared" ca="1" si="102"/>
        <v>92707.979499439607</v>
      </c>
      <c r="U373" s="40">
        <f t="shared" ca="1" si="103"/>
        <v>412935.61280369642</v>
      </c>
      <c r="V373" s="40">
        <f t="shared" ca="1" si="104"/>
        <v>6954149.4553515445</v>
      </c>
    </row>
    <row r="374" spans="5:22" x14ac:dyDescent="0.35">
      <c r="E374" s="4">
        <v>356</v>
      </c>
      <c r="F374" s="55">
        <f t="shared" ca="1" si="105"/>
        <v>0.23643855838672856</v>
      </c>
      <c r="G374" s="40">
        <f t="shared" ca="1" si="90"/>
        <v>63946.433904453464</v>
      </c>
      <c r="H374" s="40">
        <f t="shared" ca="1" si="91"/>
        <v>13495.723032549809</v>
      </c>
      <c r="I374" s="40">
        <f t="shared" ca="1" si="92"/>
        <v>9082.8794190985409</v>
      </c>
      <c r="J374" s="40">
        <f t="shared" ca="1" si="93"/>
        <v>4539.0947676487094</v>
      </c>
      <c r="K374" s="40">
        <f t="shared" ca="1" si="99"/>
        <v>91064.131123750529</v>
      </c>
      <c r="L374" s="55">
        <f t="shared" ca="1" si="100"/>
        <v>0.94675562245906908</v>
      </c>
      <c r="M374" s="40">
        <f t="shared" ca="1" si="94"/>
        <v>4814917.4737998061</v>
      </c>
      <c r="N374" s="40">
        <f t="shared" ca="1" si="95"/>
        <v>1016175.393737806</v>
      </c>
      <c r="O374" s="40">
        <f t="shared" ca="1" si="96"/>
        <v>683905.45269152918</v>
      </c>
      <c r="P374" s="40">
        <f t="shared" ca="1" si="97"/>
        <v>341776.16135155509</v>
      </c>
      <c r="Q374" s="40">
        <f t="shared" ca="1" si="101"/>
        <v>6856774.4815806961</v>
      </c>
      <c r="S374" s="40">
        <f t="shared" ca="1" si="98"/>
        <v>4034.2243799874868</v>
      </c>
      <c r="T374" s="40">
        <f t="shared" ca="1" si="102"/>
        <v>90559.260736089302</v>
      </c>
      <c r="U374" s="40">
        <f t="shared" ca="1" si="103"/>
        <v>303761.38706115005</v>
      </c>
      <c r="V374" s="40">
        <f t="shared" ca="1" si="104"/>
        <v>6818759.7072902909</v>
      </c>
    </row>
    <row r="375" spans="5:22" x14ac:dyDescent="0.35">
      <c r="E375" s="4">
        <v>357</v>
      </c>
      <c r="F375" s="55">
        <f t="shared" ca="1" si="105"/>
        <v>0.97884522504740323</v>
      </c>
      <c r="G375" s="40">
        <f t="shared" ca="1" si="90"/>
        <v>64324.326036304243</v>
      </c>
      <c r="H375" s="40">
        <f t="shared" ca="1" si="91"/>
        <v>13619.576553391886</v>
      </c>
      <c r="I375" s="40">
        <f t="shared" ca="1" si="92"/>
        <v>9215.5607377846391</v>
      </c>
      <c r="J375" s="40">
        <f t="shared" ca="1" si="93"/>
        <v>4412.6433088590029</v>
      </c>
      <c r="K375" s="40">
        <f t="shared" ca="1" si="99"/>
        <v>91572.106636339769</v>
      </c>
      <c r="L375" s="55">
        <f t="shared" ca="1" si="100"/>
        <v>0.75268354322341702</v>
      </c>
      <c r="M375" s="40">
        <f t="shared" ca="1" si="94"/>
        <v>4798985.327133555</v>
      </c>
      <c r="N375" s="40">
        <f t="shared" ca="1" si="95"/>
        <v>1016103.1147782413</v>
      </c>
      <c r="O375" s="40">
        <f t="shared" ca="1" si="96"/>
        <v>687536.79186589632</v>
      </c>
      <c r="P375" s="40">
        <f t="shared" ca="1" si="97"/>
        <v>329209.98629875574</v>
      </c>
      <c r="Q375" s="40">
        <f t="shared" ca="1" si="101"/>
        <v>6831835.2200764483</v>
      </c>
      <c r="S375" s="40">
        <f t="shared" ca="1" si="98"/>
        <v>5906.6027312987899</v>
      </c>
      <c r="T375" s="40">
        <f t="shared" ca="1" si="102"/>
        <v>93066.066058779557</v>
      </c>
      <c r="U375" s="40">
        <f t="shared" ca="1" si="103"/>
        <v>440668.4311734839</v>
      </c>
      <c r="V375" s="40">
        <f t="shared" ca="1" si="104"/>
        <v>6943293.6649511764</v>
      </c>
    </row>
    <row r="376" spans="5:22" x14ac:dyDescent="0.35">
      <c r="E376" s="4">
        <v>358</v>
      </c>
      <c r="F376" s="55">
        <f t="shared" ca="1" si="105"/>
        <v>0.55942876038196343</v>
      </c>
      <c r="G376" s="40">
        <f t="shared" ca="1" si="90"/>
        <v>65029.01790972094</v>
      </c>
      <c r="H376" s="40">
        <f t="shared" ca="1" si="91"/>
        <v>13846.478000123758</v>
      </c>
      <c r="I376" s="40">
        <f t="shared" ca="1" si="92"/>
        <v>9123.381643316703</v>
      </c>
      <c r="J376" s="40">
        <f t="shared" ca="1" si="93"/>
        <v>4481.2985797729307</v>
      </c>
      <c r="K376" s="40">
        <f t="shared" ca="1" si="99"/>
        <v>92480.176132934343</v>
      </c>
      <c r="L376" s="55">
        <f t="shared" ca="1" si="100"/>
        <v>0.84143861973462097</v>
      </c>
      <c r="M376" s="40">
        <f t="shared" ca="1" si="94"/>
        <v>4866855.4271863708</v>
      </c>
      <c r="N376" s="40">
        <f t="shared" ca="1" si="95"/>
        <v>1036288.2412875145</v>
      </c>
      <c r="O376" s="40">
        <f t="shared" ca="1" si="96"/>
        <v>682805.62881499226</v>
      </c>
      <c r="P376" s="40">
        <f t="shared" ca="1" si="97"/>
        <v>335386.15551735391</v>
      </c>
      <c r="Q376" s="40">
        <f t="shared" ca="1" si="101"/>
        <v>6921335.4528062316</v>
      </c>
      <c r="S376" s="40">
        <f t="shared" ca="1" si="98"/>
        <v>3351.5066020487648</v>
      </c>
      <c r="T376" s="40">
        <f t="shared" ca="1" si="102"/>
        <v>91350.384155210166</v>
      </c>
      <c r="U376" s="40">
        <f t="shared" ca="1" si="103"/>
        <v>250831.06926321378</v>
      </c>
      <c r="V376" s="40">
        <f t="shared" ca="1" si="104"/>
        <v>6836780.3665520921</v>
      </c>
    </row>
    <row r="377" spans="5:22" x14ac:dyDescent="0.35">
      <c r="E377" s="4">
        <v>359</v>
      </c>
      <c r="F377" s="55">
        <f t="shared" ca="1" si="105"/>
        <v>0.44800415284637851</v>
      </c>
      <c r="G377" s="40">
        <f t="shared" ca="1" si="90"/>
        <v>63722.116522583812</v>
      </c>
      <c r="H377" s="40">
        <f t="shared" ca="1" si="91"/>
        <v>13625.129313205567</v>
      </c>
      <c r="I377" s="40">
        <f t="shared" ca="1" si="92"/>
        <v>9200.8119822339086</v>
      </c>
      <c r="J377" s="40">
        <f t="shared" ca="1" si="93"/>
        <v>4548.5774403515488</v>
      </c>
      <c r="K377" s="40">
        <f t="shared" ca="1" si="99"/>
        <v>91096.635258374838</v>
      </c>
      <c r="L377" s="55">
        <f t="shared" ca="1" si="100"/>
        <v>0.32031529329876884</v>
      </c>
      <c r="M377" s="40">
        <f t="shared" ca="1" si="94"/>
        <v>4699766.613100999</v>
      </c>
      <c r="N377" s="40">
        <f t="shared" ca="1" si="95"/>
        <v>1004908.9914126218</v>
      </c>
      <c r="O377" s="40">
        <f t="shared" ca="1" si="96"/>
        <v>678597.50000923499</v>
      </c>
      <c r="P377" s="40">
        <f t="shared" ca="1" si="97"/>
        <v>335476.1824914004</v>
      </c>
      <c r="Q377" s="40">
        <f t="shared" ca="1" si="101"/>
        <v>6718749.2870142562</v>
      </c>
      <c r="S377" s="40">
        <f t="shared" ca="1" si="98"/>
        <v>4546.7204953271539</v>
      </c>
      <c r="T377" s="40">
        <f t="shared" ca="1" si="102"/>
        <v>91094.778313350442</v>
      </c>
      <c r="U377" s="40">
        <f t="shared" ca="1" si="103"/>
        <v>335339.22520397382</v>
      </c>
      <c r="V377" s="40">
        <f t="shared" ca="1" si="104"/>
        <v>6718612.3297268301</v>
      </c>
    </row>
    <row r="378" spans="5:22" x14ac:dyDescent="0.35">
      <c r="E378" s="4">
        <v>360</v>
      </c>
      <c r="F378" s="55">
        <f t="shared" ca="1" si="105"/>
        <v>0.20547488806671799</v>
      </c>
      <c r="G378" s="40">
        <f t="shared" ca="1" si="90"/>
        <v>62931.865998667199</v>
      </c>
      <c r="H378" s="40">
        <f t="shared" ca="1" si="91"/>
        <v>14350.717798852864</v>
      </c>
      <c r="I378" s="40">
        <f t="shared" ca="1" si="92"/>
        <v>8805.5001063171167</v>
      </c>
      <c r="J378" s="40">
        <f t="shared" ca="1" si="93"/>
        <v>4513.2618358238569</v>
      </c>
      <c r="K378" s="40">
        <f t="shared" ca="1" si="99"/>
        <v>90601.345739661032</v>
      </c>
      <c r="L378" s="55">
        <f t="shared" ca="1" si="100"/>
        <v>5.4639230954844797E-2</v>
      </c>
      <c r="M378" s="40">
        <f t="shared" ca="1" si="94"/>
        <v>4588571.8807993047</v>
      </c>
      <c r="N378" s="40">
        <f t="shared" ca="1" si="95"/>
        <v>1046358.6152442538</v>
      </c>
      <c r="O378" s="40">
        <f t="shared" ca="1" si="96"/>
        <v>642038.33055065805</v>
      </c>
      <c r="P378" s="40">
        <f t="shared" ca="1" si="97"/>
        <v>329076.94729701156</v>
      </c>
      <c r="Q378" s="40">
        <f t="shared" ca="1" si="101"/>
        <v>6606045.7738912283</v>
      </c>
      <c r="S378" s="40">
        <f t="shared" ca="1" si="98"/>
        <v>4375.9332646923413</v>
      </c>
      <c r="T378" s="40">
        <f t="shared" ca="1" si="102"/>
        <v>90464.017168529521</v>
      </c>
      <c r="U378" s="40">
        <f t="shared" ca="1" si="103"/>
        <v>319063.86394210567</v>
      </c>
      <c r="V378" s="40">
        <f t="shared" ca="1" si="104"/>
        <v>6596032.6905363221</v>
      </c>
    </row>
    <row r="379" spans="5:22" x14ac:dyDescent="0.35">
      <c r="E379" s="4">
        <v>361</v>
      </c>
      <c r="F379" s="55">
        <f t="shared" ca="1" si="105"/>
        <v>0.31212681963367717</v>
      </c>
      <c r="G379" s="40">
        <f t="shared" ca="1" si="90"/>
        <v>62129.794534975656</v>
      </c>
      <c r="H379" s="40">
        <f t="shared" ca="1" si="91"/>
        <v>14052.962178561238</v>
      </c>
      <c r="I379" s="40">
        <f t="shared" ca="1" si="92"/>
        <v>9013.5355374980572</v>
      </c>
      <c r="J379" s="40">
        <f t="shared" ca="1" si="93"/>
        <v>4491.0052602451924</v>
      </c>
      <c r="K379" s="40">
        <f t="shared" ca="1" si="99"/>
        <v>89687.297511280136</v>
      </c>
      <c r="L379" s="55">
        <f t="shared" ca="1" si="100"/>
        <v>0.68493948879835764</v>
      </c>
      <c r="M379" s="40">
        <f t="shared" ca="1" si="94"/>
        <v>4625987.759540909</v>
      </c>
      <c r="N379" s="40">
        <f t="shared" ca="1" si="95"/>
        <v>1046339.0634057102</v>
      </c>
      <c r="O379" s="40">
        <f t="shared" ca="1" si="96"/>
        <v>671119.31366810109</v>
      </c>
      <c r="P379" s="40">
        <f t="shared" ca="1" si="97"/>
        <v>334386.03036475077</v>
      </c>
      <c r="Q379" s="40">
        <f t="shared" ca="1" si="101"/>
        <v>6677832.1669794712</v>
      </c>
      <c r="S379" s="40">
        <f t="shared" ca="1" si="98"/>
        <v>5570.9134899661676</v>
      </c>
      <c r="T379" s="40">
        <f t="shared" ca="1" si="102"/>
        <v>90767.205741001118</v>
      </c>
      <c r="U379" s="40">
        <f t="shared" ca="1" si="103"/>
        <v>414792.57748932642</v>
      </c>
      <c r="V379" s="40">
        <f t="shared" ca="1" si="104"/>
        <v>6758238.714104047</v>
      </c>
    </row>
    <row r="380" spans="5:22" x14ac:dyDescent="0.35">
      <c r="E380" s="4">
        <v>362</v>
      </c>
      <c r="F380" s="55">
        <f t="shared" ca="1" si="105"/>
        <v>0.23398337314807094</v>
      </c>
      <c r="G380" s="40">
        <f t="shared" ca="1" si="90"/>
        <v>61269.203443125101</v>
      </c>
      <c r="H380" s="40">
        <f t="shared" ca="1" si="91"/>
        <v>13266.492609258823</v>
      </c>
      <c r="I380" s="40">
        <f t="shared" ca="1" si="92"/>
        <v>9013.0238889252505</v>
      </c>
      <c r="J380" s="40">
        <f t="shared" ca="1" si="93"/>
        <v>4328.0815637887445</v>
      </c>
      <c r="K380" s="40">
        <f t="shared" ca="1" si="99"/>
        <v>87876.801505097916</v>
      </c>
      <c r="L380" s="55">
        <f t="shared" ca="1" si="100"/>
        <v>0.95924312094726838</v>
      </c>
      <c r="M380" s="40">
        <f t="shared" ca="1" si="94"/>
        <v>4619134.2321778387</v>
      </c>
      <c r="N380" s="40">
        <f t="shared" ca="1" si="95"/>
        <v>1000171.4843452531</v>
      </c>
      <c r="O380" s="40">
        <f t="shared" ca="1" si="96"/>
        <v>679499.07687991555</v>
      </c>
      <c r="P380" s="40">
        <f t="shared" ca="1" si="97"/>
        <v>326297.52938623592</v>
      </c>
      <c r="Q380" s="40">
        <f t="shared" ca="1" si="101"/>
        <v>6625102.3227892444</v>
      </c>
      <c r="S380" s="40">
        <f t="shared" ca="1" si="98"/>
        <v>7003.2568197211785</v>
      </c>
      <c r="T380" s="40">
        <f t="shared" ca="1" si="102"/>
        <v>90551.976761030353</v>
      </c>
      <c r="U380" s="40">
        <f t="shared" ca="1" si="103"/>
        <v>527981.13072803163</v>
      </c>
      <c r="V380" s="40">
        <f t="shared" ca="1" si="104"/>
        <v>6826785.9241310395</v>
      </c>
    </row>
    <row r="381" spans="5:22" x14ac:dyDescent="0.35">
      <c r="E381" s="4">
        <v>363</v>
      </c>
      <c r="F381" s="55">
        <f t="shared" ca="1" si="105"/>
        <v>0.60718051019876551</v>
      </c>
      <c r="G381" s="40">
        <f t="shared" ca="1" si="90"/>
        <v>64972.889406586983</v>
      </c>
      <c r="H381" s="40">
        <f t="shared" ca="1" si="91"/>
        <v>13440.203744961416</v>
      </c>
      <c r="I381" s="40">
        <f t="shared" ca="1" si="92"/>
        <v>9450.6250813157421</v>
      </c>
      <c r="J381" s="40">
        <f t="shared" ca="1" si="93"/>
        <v>4459.492080196108</v>
      </c>
      <c r="K381" s="40">
        <f t="shared" ca="1" si="99"/>
        <v>92323.210313060248</v>
      </c>
      <c r="L381" s="55">
        <f t="shared" ca="1" si="100"/>
        <v>0.13704435389638225</v>
      </c>
      <c r="M381" s="40">
        <f t="shared" ca="1" si="94"/>
        <v>4761835.2499385122</v>
      </c>
      <c r="N381" s="40">
        <f t="shared" ca="1" si="95"/>
        <v>985026.77876327478</v>
      </c>
      <c r="O381" s="40">
        <f t="shared" ca="1" si="96"/>
        <v>692632.26642957283</v>
      </c>
      <c r="P381" s="40">
        <f t="shared" ca="1" si="97"/>
        <v>326834.26546436764</v>
      </c>
      <c r="Q381" s="40">
        <f t="shared" ca="1" si="101"/>
        <v>6766328.5605957266</v>
      </c>
      <c r="S381" s="40">
        <f t="shared" ca="1" si="98"/>
        <v>3598.3637275980527</v>
      </c>
      <c r="T381" s="40">
        <f t="shared" ca="1" si="102"/>
        <v>91462.081960462194</v>
      </c>
      <c r="U381" s="40">
        <f t="shared" ca="1" si="103"/>
        <v>263722.53714853898</v>
      </c>
      <c r="V381" s="40">
        <f t="shared" ca="1" si="104"/>
        <v>6703216.8322798982</v>
      </c>
    </row>
    <row r="382" spans="5:22" x14ac:dyDescent="0.35">
      <c r="E382" s="4">
        <v>364</v>
      </c>
      <c r="F382" s="55">
        <f t="shared" ca="1" si="105"/>
        <v>7.2970905266034336E-3</v>
      </c>
      <c r="G382" s="40">
        <f t="shared" ca="1" si="90"/>
        <v>62960.077734956212</v>
      </c>
      <c r="H382" s="40">
        <f t="shared" ca="1" si="91"/>
        <v>13254.172505886883</v>
      </c>
      <c r="I382" s="40">
        <f t="shared" ca="1" si="92"/>
        <v>8757.4189054439958</v>
      </c>
      <c r="J382" s="40">
        <f t="shared" ca="1" si="93"/>
        <v>4582.2142224731024</v>
      </c>
      <c r="K382" s="40">
        <f t="shared" ca="1" si="99"/>
        <v>89553.883368760202</v>
      </c>
      <c r="L382" s="55">
        <f t="shared" ca="1" si="100"/>
        <v>0.33487006457741331</v>
      </c>
      <c r="M382" s="40">
        <f t="shared" ca="1" si="94"/>
        <v>4645443.8586135181</v>
      </c>
      <c r="N382" s="40">
        <f t="shared" ca="1" si="95"/>
        <v>977945.33430652192</v>
      </c>
      <c r="O382" s="40">
        <f t="shared" ca="1" si="96"/>
        <v>646157.04642012413</v>
      </c>
      <c r="P382" s="40">
        <f t="shared" ca="1" si="97"/>
        <v>338093.91100577859</v>
      </c>
      <c r="Q382" s="40">
        <f t="shared" ca="1" si="101"/>
        <v>6607640.1503459429</v>
      </c>
      <c r="S382" s="40">
        <f t="shared" ca="1" si="98"/>
        <v>4014.6151129235841</v>
      </c>
      <c r="T382" s="40">
        <f t="shared" ca="1" si="102"/>
        <v>88986.284259210675</v>
      </c>
      <c r="U382" s="40">
        <f t="shared" ca="1" si="103"/>
        <v>296214.20099793415</v>
      </c>
      <c r="V382" s="40">
        <f t="shared" ca="1" si="104"/>
        <v>6565760.4403380984</v>
      </c>
    </row>
    <row r="383" spans="5:22" x14ac:dyDescent="0.35">
      <c r="E383" s="4">
        <v>365</v>
      </c>
      <c r="F383" s="55">
        <f t="shared" ca="1" si="105"/>
        <v>0.99953899469033858</v>
      </c>
      <c r="G383" s="40">
        <f t="shared" ca="1" si="90"/>
        <v>64939.105365010648</v>
      </c>
      <c r="H383" s="40">
        <f t="shared" ca="1" si="91"/>
        <v>14252.841785390392</v>
      </c>
      <c r="I383" s="40">
        <f t="shared" ca="1" si="92"/>
        <v>9315.3368012953251</v>
      </c>
      <c r="J383" s="40">
        <f t="shared" ca="1" si="93"/>
        <v>4753.2890746127105</v>
      </c>
      <c r="K383" s="40">
        <f t="shared" ca="1" si="99"/>
        <v>93260.573026309081</v>
      </c>
      <c r="L383" s="55">
        <f t="shared" ca="1" si="100"/>
        <v>0.56569631788772345</v>
      </c>
      <c r="M383" s="40">
        <f t="shared" ca="1" si="94"/>
        <v>4819948.0674242387</v>
      </c>
      <c r="N383" s="40">
        <f t="shared" ca="1" si="95"/>
        <v>1057882.7169339245</v>
      </c>
      <c r="O383" s="40">
        <f t="shared" ca="1" si="96"/>
        <v>691408.34879750619</v>
      </c>
      <c r="P383" s="40">
        <f t="shared" ca="1" si="97"/>
        <v>352801.38770486624</v>
      </c>
      <c r="Q383" s="40">
        <f t="shared" ca="1" si="101"/>
        <v>6922040.520860536</v>
      </c>
      <c r="S383" s="40">
        <f t="shared" ca="1" si="98"/>
        <v>5728.9121704978243</v>
      </c>
      <c r="T383" s="40">
        <f t="shared" ca="1" si="102"/>
        <v>94236.196122194204</v>
      </c>
      <c r="U383" s="40">
        <f t="shared" ca="1" si="103"/>
        <v>425214.65285710839</v>
      </c>
      <c r="V383" s="40">
        <f t="shared" ca="1" si="104"/>
        <v>6994453.7860127781</v>
      </c>
    </row>
    <row r="384" spans="5:22" x14ac:dyDescent="0.35">
      <c r="E384" s="4">
        <v>366</v>
      </c>
      <c r="F384" s="55">
        <f t="shared" ca="1" si="105"/>
        <v>0.44924969336538023</v>
      </c>
      <c r="G384" s="40">
        <f t="shared" ca="1" si="90"/>
        <v>63332.855920356553</v>
      </c>
      <c r="H384" s="40">
        <f t="shared" ca="1" si="91"/>
        <v>13200.619241369586</v>
      </c>
      <c r="I384" s="40">
        <f t="shared" ca="1" si="92"/>
        <v>9282.0536766491241</v>
      </c>
      <c r="J384" s="40">
        <f t="shared" ca="1" si="93"/>
        <v>4713.7589149856603</v>
      </c>
      <c r="K384" s="40">
        <f t="shared" ca="1" si="99"/>
        <v>90529.287753360928</v>
      </c>
      <c r="L384" s="55">
        <f t="shared" ca="1" si="100"/>
        <v>0.61520376558946399</v>
      </c>
      <c r="M384" s="40">
        <f t="shared" ca="1" si="94"/>
        <v>4706710.6928239744</v>
      </c>
      <c r="N384" s="40">
        <f t="shared" ca="1" si="95"/>
        <v>981031.01198191382</v>
      </c>
      <c r="O384" s="40">
        <f t="shared" ca="1" si="96"/>
        <v>689814.79922821966</v>
      </c>
      <c r="P384" s="40">
        <f t="shared" ca="1" si="97"/>
        <v>350312.63261611713</v>
      </c>
      <c r="Q384" s="40">
        <f t="shared" ca="1" si="101"/>
        <v>6727869.1366502251</v>
      </c>
      <c r="S384" s="40">
        <f t="shared" ca="1" si="98"/>
        <v>5282.1211175364733</v>
      </c>
      <c r="T384" s="40">
        <f t="shared" ca="1" si="102"/>
        <v>91097.649955911736</v>
      </c>
      <c r="U384" s="40">
        <f t="shared" ca="1" si="103"/>
        <v>392551.63190436899</v>
      </c>
      <c r="V384" s="40">
        <f t="shared" ca="1" si="104"/>
        <v>6770108.1359384768</v>
      </c>
    </row>
    <row r="385" spans="5:22" x14ac:dyDescent="0.35">
      <c r="E385" s="4">
        <v>367</v>
      </c>
      <c r="F385" s="55">
        <f t="shared" ca="1" si="105"/>
        <v>0.70342601130946436</v>
      </c>
      <c r="G385" s="40">
        <f t="shared" ca="1" si="90"/>
        <v>64077.804824989325</v>
      </c>
      <c r="H385" s="40">
        <f t="shared" ca="1" si="91"/>
        <v>13636.338892631213</v>
      </c>
      <c r="I385" s="40">
        <f t="shared" ca="1" si="92"/>
        <v>8766.7729922883445</v>
      </c>
      <c r="J385" s="40">
        <f t="shared" ca="1" si="93"/>
        <v>4411.6378520810076</v>
      </c>
      <c r="K385" s="40">
        <f t="shared" ca="1" si="99"/>
        <v>90892.554561989891</v>
      </c>
      <c r="L385" s="55">
        <f t="shared" ca="1" si="100"/>
        <v>0.35274361385404029</v>
      </c>
      <c r="M385" s="40">
        <f t="shared" ca="1" si="94"/>
        <v>4730220.8923307499</v>
      </c>
      <c r="N385" s="40">
        <f t="shared" ca="1" si="95"/>
        <v>1006633.9710138045</v>
      </c>
      <c r="O385" s="40">
        <f t="shared" ca="1" si="96"/>
        <v>647162.81838467624</v>
      </c>
      <c r="P385" s="40">
        <f t="shared" ca="1" si="97"/>
        <v>325666.92311489017</v>
      </c>
      <c r="Q385" s="40">
        <f t="shared" ca="1" si="101"/>
        <v>6709684.6048441213</v>
      </c>
      <c r="S385" s="40">
        <f t="shared" ca="1" si="98"/>
        <v>5220.4212514061783</v>
      </c>
      <c r="T385" s="40">
        <f t="shared" ca="1" si="102"/>
        <v>91701.337961315061</v>
      </c>
      <c r="U385" s="40">
        <f t="shared" ca="1" si="103"/>
        <v>385371.28008072427</v>
      </c>
      <c r="V385" s="40">
        <f t="shared" ca="1" si="104"/>
        <v>6769388.9618099555</v>
      </c>
    </row>
    <row r="386" spans="5:22" x14ac:dyDescent="0.35">
      <c r="E386" s="4">
        <v>368</v>
      </c>
      <c r="F386" s="55">
        <f t="shared" ca="1" si="105"/>
        <v>0.38334613366540438</v>
      </c>
      <c r="G386" s="40">
        <f t="shared" ca="1" si="90"/>
        <v>64189.229789019482</v>
      </c>
      <c r="H386" s="40">
        <f t="shared" ca="1" si="91"/>
        <v>13518.951756264063</v>
      </c>
      <c r="I386" s="40">
        <f t="shared" ca="1" si="92"/>
        <v>9183.1949139881108</v>
      </c>
      <c r="J386" s="40">
        <f t="shared" ca="1" si="93"/>
        <v>4494.5842423353297</v>
      </c>
      <c r="K386" s="40">
        <f t="shared" ca="1" si="99"/>
        <v>91385.960701606979</v>
      </c>
      <c r="L386" s="55">
        <f t="shared" ca="1" si="100"/>
        <v>0.5467551241700348</v>
      </c>
      <c r="M386" s="40">
        <f t="shared" ca="1" si="94"/>
        <v>4762009.1680074017</v>
      </c>
      <c r="N386" s="40">
        <f t="shared" ca="1" si="95"/>
        <v>1002931.0589452178</v>
      </c>
      <c r="O386" s="40">
        <f t="shared" ca="1" si="96"/>
        <v>681274.07846683753</v>
      </c>
      <c r="P386" s="40">
        <f t="shared" ca="1" si="97"/>
        <v>333439.91567949584</v>
      </c>
      <c r="Q386" s="40">
        <f t="shared" ca="1" si="101"/>
        <v>6779654.2210989529</v>
      </c>
      <c r="S386" s="40">
        <f t="shared" ca="1" si="98"/>
        <v>4051.9876727103019</v>
      </c>
      <c r="T386" s="40">
        <f t="shared" ca="1" si="102"/>
        <v>90943.364131981944</v>
      </c>
      <c r="U386" s="40">
        <f t="shared" ca="1" si="103"/>
        <v>300604.98481631931</v>
      </c>
      <c r="V386" s="40">
        <f t="shared" ca="1" si="104"/>
        <v>6746819.2902357765</v>
      </c>
    </row>
    <row r="387" spans="5:22" x14ac:dyDescent="0.35">
      <c r="E387" s="4">
        <v>369</v>
      </c>
      <c r="F387" s="55">
        <f t="shared" ca="1" si="105"/>
        <v>0.20347471728849054</v>
      </c>
      <c r="G387" s="40">
        <f t="shared" ca="1" si="90"/>
        <v>63217.012833567467</v>
      </c>
      <c r="H387" s="40">
        <f t="shared" ca="1" si="91"/>
        <v>13371.137542961435</v>
      </c>
      <c r="I387" s="40">
        <f t="shared" ca="1" si="92"/>
        <v>8882.9877429906555</v>
      </c>
      <c r="J387" s="40">
        <f t="shared" ca="1" si="93"/>
        <v>4281.0413788574042</v>
      </c>
      <c r="K387" s="40">
        <f t="shared" ca="1" si="99"/>
        <v>89752.17949837698</v>
      </c>
      <c r="L387" s="55">
        <f t="shared" ca="1" si="100"/>
        <v>0.14430882221540386</v>
      </c>
      <c r="M387" s="40">
        <f t="shared" ca="1" si="94"/>
        <v>4634671.923666141</v>
      </c>
      <c r="N387" s="40">
        <f t="shared" ca="1" si="95"/>
        <v>980287.31476119137</v>
      </c>
      <c r="O387" s="40">
        <f t="shared" ca="1" si="96"/>
        <v>651244.53126403689</v>
      </c>
      <c r="P387" s="40">
        <f t="shared" ca="1" si="97"/>
        <v>313858.90274315438</v>
      </c>
      <c r="Q387" s="40">
        <f t="shared" ca="1" si="101"/>
        <v>6580062.6724345237</v>
      </c>
      <c r="S387" s="40">
        <f t="shared" ca="1" si="98"/>
        <v>4986.4479825933959</v>
      </c>
      <c r="T387" s="40">
        <f t="shared" ca="1" si="102"/>
        <v>90457.586102112968</v>
      </c>
      <c r="U387" s="40">
        <f t="shared" ca="1" si="103"/>
        <v>365574.8575876375</v>
      </c>
      <c r="V387" s="40">
        <f t="shared" ca="1" si="104"/>
        <v>6631778.6272790069</v>
      </c>
    </row>
    <row r="388" spans="5:22" x14ac:dyDescent="0.35">
      <c r="E388" s="4">
        <v>370</v>
      </c>
      <c r="F388" s="55">
        <f t="shared" ca="1" si="105"/>
        <v>0.61981927789732527</v>
      </c>
      <c r="G388" s="40">
        <f t="shared" ca="1" si="90"/>
        <v>62317.514229295171</v>
      </c>
      <c r="H388" s="40">
        <f t="shared" ca="1" si="91"/>
        <v>13313.456739128185</v>
      </c>
      <c r="I388" s="40">
        <f t="shared" ca="1" si="92"/>
        <v>9183.06089234514</v>
      </c>
      <c r="J388" s="40">
        <f t="shared" ca="1" si="93"/>
        <v>4638.2230395535025</v>
      </c>
      <c r="K388" s="40">
        <f t="shared" ca="1" si="99"/>
        <v>89452.25490032199</v>
      </c>
      <c r="L388" s="55">
        <f t="shared" ca="1" si="100"/>
        <v>0.30664910685389291</v>
      </c>
      <c r="M388" s="40">
        <f t="shared" ca="1" si="94"/>
        <v>4594391.1426228285</v>
      </c>
      <c r="N388" s="40">
        <f t="shared" ca="1" si="95"/>
        <v>981541.52129496075</v>
      </c>
      <c r="O388" s="40">
        <f t="shared" ca="1" si="96"/>
        <v>677025.93962136912</v>
      </c>
      <c r="P388" s="40">
        <f t="shared" ca="1" si="97"/>
        <v>341955.40553856216</v>
      </c>
      <c r="Q388" s="40">
        <f t="shared" ca="1" si="101"/>
        <v>6594914.0090777203</v>
      </c>
      <c r="S388" s="40">
        <f t="shared" ca="1" si="98"/>
        <v>6678.1764778014258</v>
      </c>
      <c r="T388" s="40">
        <f t="shared" ca="1" si="102"/>
        <v>91492.208338569908</v>
      </c>
      <c r="U388" s="40">
        <f t="shared" ca="1" si="103"/>
        <v>492352.03358062467</v>
      </c>
      <c r="V388" s="40">
        <f t="shared" ca="1" si="104"/>
        <v>6745310.6371197831</v>
      </c>
    </row>
    <row r="389" spans="5:22" x14ac:dyDescent="0.35">
      <c r="E389" s="4">
        <v>371</v>
      </c>
      <c r="F389" s="55">
        <f t="shared" ca="1" si="105"/>
        <v>0.93248960018215477</v>
      </c>
      <c r="G389" s="40">
        <f t="shared" ca="1" si="90"/>
        <v>64535.550037659792</v>
      </c>
      <c r="H389" s="40">
        <f t="shared" ca="1" si="91"/>
        <v>13937.825080045468</v>
      </c>
      <c r="I389" s="40">
        <f t="shared" ca="1" si="92"/>
        <v>8869.7217352012412</v>
      </c>
      <c r="J389" s="40">
        <f t="shared" ca="1" si="93"/>
        <v>4561.1161285195776</v>
      </c>
      <c r="K389" s="40">
        <f t="shared" ca="1" si="99"/>
        <v>91904.21298142607</v>
      </c>
      <c r="L389" s="55">
        <f t="shared" ca="1" si="100"/>
        <v>0.64237738083078277</v>
      </c>
      <c r="M389" s="40">
        <f t="shared" ca="1" si="94"/>
        <v>4799530.2919398667</v>
      </c>
      <c r="N389" s="40">
        <f t="shared" ca="1" si="95"/>
        <v>1036560.6806853084</v>
      </c>
      <c r="O389" s="40">
        <f t="shared" ca="1" si="96"/>
        <v>659644.15154645359</v>
      </c>
      <c r="P389" s="40">
        <f t="shared" ca="1" si="97"/>
        <v>339211.72146376001</v>
      </c>
      <c r="Q389" s="40">
        <f t="shared" ca="1" si="101"/>
        <v>6834946.8456353899</v>
      </c>
      <c r="S389" s="40">
        <f t="shared" ca="1" si="98"/>
        <v>5234.1808376062672</v>
      </c>
      <c r="T389" s="40">
        <f t="shared" ca="1" si="102"/>
        <v>92577.277690512768</v>
      </c>
      <c r="U389" s="40">
        <f t="shared" ca="1" si="103"/>
        <v>389267.76743860892</v>
      </c>
      <c r="V389" s="40">
        <f t="shared" ca="1" si="104"/>
        <v>6885002.8916102387</v>
      </c>
    </row>
    <row r="390" spans="5:22" x14ac:dyDescent="0.35">
      <c r="E390" s="4">
        <v>372</v>
      </c>
      <c r="F390" s="55">
        <f t="shared" ca="1" si="105"/>
        <v>0.18500689587636521</v>
      </c>
      <c r="G390" s="40">
        <f t="shared" ca="1" si="90"/>
        <v>60898.386609804926</v>
      </c>
      <c r="H390" s="40">
        <f t="shared" ca="1" si="91"/>
        <v>13344.064826527167</v>
      </c>
      <c r="I390" s="40">
        <f t="shared" ca="1" si="92"/>
        <v>9033.5646003598613</v>
      </c>
      <c r="J390" s="40">
        <f t="shared" ca="1" si="93"/>
        <v>4776.7446054368993</v>
      </c>
      <c r="K390" s="40">
        <f t="shared" ca="1" si="99"/>
        <v>88052.760642128851</v>
      </c>
      <c r="L390" s="55">
        <f t="shared" ca="1" si="100"/>
        <v>0.50727770351231327</v>
      </c>
      <c r="M390" s="40">
        <f t="shared" ca="1" si="94"/>
        <v>4513393.6989973187</v>
      </c>
      <c r="N390" s="40">
        <f t="shared" ca="1" si="95"/>
        <v>988975.59459091863</v>
      </c>
      <c r="O390" s="40">
        <f t="shared" ca="1" si="96"/>
        <v>669509.25659145357</v>
      </c>
      <c r="P390" s="40">
        <f t="shared" ca="1" si="97"/>
        <v>354021.34940020205</v>
      </c>
      <c r="Q390" s="40">
        <f t="shared" ca="1" si="101"/>
        <v>6525899.8995798929</v>
      </c>
      <c r="S390" s="40">
        <f t="shared" ca="1" si="98"/>
        <v>7120.298313088284</v>
      </c>
      <c r="T390" s="40">
        <f t="shared" ca="1" si="102"/>
        <v>90396.314349780238</v>
      </c>
      <c r="U390" s="40">
        <f t="shared" ca="1" si="103"/>
        <v>527710.36032832658</v>
      </c>
      <c r="V390" s="40">
        <f t="shared" ca="1" si="104"/>
        <v>6699588.910508018</v>
      </c>
    </row>
    <row r="391" spans="5:22" x14ac:dyDescent="0.35">
      <c r="E391" s="4">
        <v>373</v>
      </c>
      <c r="F391" s="55">
        <f t="shared" ca="1" si="105"/>
        <v>0.67833055832201627</v>
      </c>
      <c r="G391" s="40">
        <f t="shared" ca="1" si="90"/>
        <v>63127.394091074144</v>
      </c>
      <c r="H391" s="40">
        <f t="shared" ca="1" si="91"/>
        <v>13501.480566799602</v>
      </c>
      <c r="I391" s="40">
        <f t="shared" ca="1" si="92"/>
        <v>8875.8625793431856</v>
      </c>
      <c r="J391" s="40">
        <f t="shared" ca="1" si="93"/>
        <v>4520.3258018888173</v>
      </c>
      <c r="K391" s="40">
        <f t="shared" ca="1" si="99"/>
        <v>90025.063039105749</v>
      </c>
      <c r="L391" s="55">
        <f t="shared" ca="1" si="100"/>
        <v>0.26993541088472206</v>
      </c>
      <c r="M391" s="40">
        <f t="shared" ca="1" si="94"/>
        <v>4649064.9661821825</v>
      </c>
      <c r="N391" s="40">
        <f t="shared" ca="1" si="95"/>
        <v>994326.8084872968</v>
      </c>
      <c r="O391" s="40">
        <f t="shared" ca="1" si="96"/>
        <v>653669.65255590028</v>
      </c>
      <c r="P391" s="40">
        <f t="shared" ca="1" si="97"/>
        <v>332902.83281726856</v>
      </c>
      <c r="Q391" s="40">
        <f t="shared" ca="1" si="101"/>
        <v>6629964.2600426488</v>
      </c>
      <c r="S391" s="40">
        <f t="shared" ca="1" si="98"/>
        <v>6131.6160121110461</v>
      </c>
      <c r="T391" s="40">
        <f t="shared" ca="1" si="102"/>
        <v>91636.353249327978</v>
      </c>
      <c r="U391" s="40">
        <f t="shared" ca="1" si="103"/>
        <v>451567.52624480339</v>
      </c>
      <c r="V391" s="40">
        <f t="shared" ca="1" si="104"/>
        <v>6748628.9534701835</v>
      </c>
    </row>
    <row r="392" spans="5:22" x14ac:dyDescent="0.35">
      <c r="E392" s="4">
        <v>374</v>
      </c>
      <c r="F392" s="55">
        <f t="shared" ca="1" si="105"/>
        <v>0.89079512823758911</v>
      </c>
      <c r="G392" s="40">
        <f t="shared" ca="1" si="90"/>
        <v>63560.915669307557</v>
      </c>
      <c r="H392" s="40">
        <f t="shared" ca="1" si="91"/>
        <v>14532.210059641598</v>
      </c>
      <c r="I392" s="40">
        <f t="shared" ca="1" si="92"/>
        <v>9187.8892738312843</v>
      </c>
      <c r="J392" s="40">
        <f t="shared" ca="1" si="93"/>
        <v>4307.1480429516241</v>
      </c>
      <c r="K392" s="40">
        <f t="shared" ca="1" si="99"/>
        <v>91588.163045732057</v>
      </c>
      <c r="L392" s="55">
        <f t="shared" ca="1" si="100"/>
        <v>8.2351500923697252E-2</v>
      </c>
      <c r="M392" s="40">
        <f t="shared" ca="1" si="94"/>
        <v>4644423.7399336537</v>
      </c>
      <c r="N392" s="40">
        <f t="shared" ca="1" si="95"/>
        <v>1061874.9066778098</v>
      </c>
      <c r="O392" s="40">
        <f t="shared" ca="1" si="96"/>
        <v>671363.06351026287</v>
      </c>
      <c r="P392" s="40">
        <f t="shared" ca="1" si="97"/>
        <v>314725.1799544635</v>
      </c>
      <c r="Q392" s="40">
        <f t="shared" ca="1" si="101"/>
        <v>6692386.8900761902</v>
      </c>
      <c r="S392" s="40">
        <f t="shared" ca="1" si="98"/>
        <v>5055.617485573699</v>
      </c>
      <c r="T392" s="40">
        <f t="shared" ca="1" si="102"/>
        <v>92336.632488354138</v>
      </c>
      <c r="U392" s="40">
        <f t="shared" ca="1" si="103"/>
        <v>369416.16751063353</v>
      </c>
      <c r="V392" s="40">
        <f t="shared" ca="1" si="104"/>
        <v>6747077.87763236</v>
      </c>
    </row>
    <row r="393" spans="5:22" x14ac:dyDescent="0.35">
      <c r="E393" s="4">
        <v>375</v>
      </c>
      <c r="F393" s="55">
        <f t="shared" ca="1" si="105"/>
        <v>0.719689626971038</v>
      </c>
      <c r="G393" s="40">
        <f t="shared" ca="1" si="90"/>
        <v>62195.861114792089</v>
      </c>
      <c r="H393" s="40">
        <f t="shared" ca="1" si="91"/>
        <v>13592.355335044056</v>
      </c>
      <c r="I393" s="40">
        <f t="shared" ca="1" si="92"/>
        <v>9445.9435120596845</v>
      </c>
      <c r="J393" s="40">
        <f t="shared" ca="1" si="93"/>
        <v>4363.4301885953537</v>
      </c>
      <c r="K393" s="40">
        <f t="shared" ca="1" si="99"/>
        <v>89597.590150491189</v>
      </c>
      <c r="L393" s="55">
        <f t="shared" ca="1" si="100"/>
        <v>5.6055434279425276E-2</v>
      </c>
      <c r="M393" s="40">
        <f t="shared" ca="1" si="94"/>
        <v>4535491.156232547</v>
      </c>
      <c r="N393" s="40">
        <f t="shared" ca="1" si="95"/>
        <v>991191.47656275146</v>
      </c>
      <c r="O393" s="40">
        <f t="shared" ca="1" si="96"/>
        <v>688823.86212399846</v>
      </c>
      <c r="P393" s="40">
        <f t="shared" ca="1" si="97"/>
        <v>318193.18321980105</v>
      </c>
      <c r="Q393" s="40">
        <f t="shared" ca="1" si="101"/>
        <v>6533699.678139098</v>
      </c>
      <c r="S393" s="40">
        <f t="shared" ca="1" si="98"/>
        <v>6510.6323061577987</v>
      </c>
      <c r="T393" s="40">
        <f t="shared" ca="1" si="102"/>
        <v>91744.792268053643</v>
      </c>
      <c r="U393" s="40">
        <f t="shared" ca="1" si="103"/>
        <v>474772.99480684771</v>
      </c>
      <c r="V393" s="40">
        <f t="shared" ca="1" si="104"/>
        <v>6690279.4897261448</v>
      </c>
    </row>
    <row r="394" spans="5:22" x14ac:dyDescent="0.35">
      <c r="E394" s="4">
        <v>376</v>
      </c>
      <c r="F394" s="55">
        <f t="shared" ca="1" si="105"/>
        <v>0.60488850379837367</v>
      </c>
      <c r="G394" s="40">
        <f t="shared" ca="1" si="90"/>
        <v>65769.670706496589</v>
      </c>
      <c r="H394" s="40">
        <f t="shared" ca="1" si="91"/>
        <v>13502.425488173758</v>
      </c>
      <c r="I394" s="40">
        <f t="shared" ca="1" si="92"/>
        <v>9558.0957085310147</v>
      </c>
      <c r="J394" s="40">
        <f t="shared" ca="1" si="93"/>
        <v>4768.6756816266497</v>
      </c>
      <c r="K394" s="40">
        <f t="shared" ca="1" si="99"/>
        <v>93598.867584828025</v>
      </c>
      <c r="L394" s="55">
        <f t="shared" ca="1" si="100"/>
        <v>0.80951885184849304</v>
      </c>
      <c r="M394" s="40">
        <f t="shared" ca="1" si="94"/>
        <v>4916230.8177374005</v>
      </c>
      <c r="N394" s="40">
        <f t="shared" ca="1" si="95"/>
        <v>1009295.6158378001</v>
      </c>
      <c r="O394" s="40">
        <f t="shared" ca="1" si="96"/>
        <v>714460.08739895083</v>
      </c>
      <c r="P394" s="40">
        <f t="shared" ca="1" si="97"/>
        <v>356454.73200601112</v>
      </c>
      <c r="Q394" s="40">
        <f t="shared" ca="1" si="101"/>
        <v>6996441.2529801633</v>
      </c>
      <c r="S394" s="40">
        <f t="shared" ca="1" si="98"/>
        <v>2626.4565432641029</v>
      </c>
      <c r="T394" s="40">
        <f t="shared" ca="1" si="102"/>
        <v>91456.648446465464</v>
      </c>
      <c r="U394" s="40">
        <f t="shared" ca="1" si="103"/>
        <v>196325.54733419977</v>
      </c>
      <c r="V394" s="40">
        <f t="shared" ca="1" si="104"/>
        <v>6836312.0683083516</v>
      </c>
    </row>
    <row r="395" spans="5:22" x14ac:dyDescent="0.35">
      <c r="E395" s="4">
        <v>377</v>
      </c>
      <c r="F395" s="55">
        <f t="shared" ca="1" si="105"/>
        <v>0.43662929134087991</v>
      </c>
      <c r="G395" s="40">
        <f t="shared" ca="1" si="90"/>
        <v>63347.803284922637</v>
      </c>
      <c r="H395" s="40">
        <f t="shared" ca="1" si="91"/>
        <v>13501.104382581645</v>
      </c>
      <c r="I395" s="40">
        <f t="shared" ca="1" si="92"/>
        <v>9531.3749138928251</v>
      </c>
      <c r="J395" s="40">
        <f t="shared" ca="1" si="93"/>
        <v>4502.3963935473457</v>
      </c>
      <c r="K395" s="40">
        <f t="shared" ca="1" si="99"/>
        <v>90882.678974944443</v>
      </c>
      <c r="L395" s="55">
        <f t="shared" ca="1" si="100"/>
        <v>2.2035892309705818E-2</v>
      </c>
      <c r="M395" s="40">
        <f t="shared" ca="1" si="94"/>
        <v>4599561.4245055411</v>
      </c>
      <c r="N395" s="40">
        <f t="shared" ca="1" si="95"/>
        <v>980289.06585819076</v>
      </c>
      <c r="O395" s="40">
        <f t="shared" ca="1" si="96"/>
        <v>692054.69018805935</v>
      </c>
      <c r="P395" s="40">
        <f t="shared" ca="1" si="97"/>
        <v>326910.29042394884</v>
      </c>
      <c r="Q395" s="40">
        <f t="shared" ca="1" si="101"/>
        <v>6598815.4709757408</v>
      </c>
      <c r="S395" s="40">
        <f t="shared" ca="1" si="98"/>
        <v>4688.2121283289525</v>
      </c>
      <c r="T395" s="40">
        <f t="shared" ca="1" si="102"/>
        <v>91068.494709726045</v>
      </c>
      <c r="U395" s="40">
        <f t="shared" ca="1" si="103"/>
        <v>340402.01139055501</v>
      </c>
      <c r="V395" s="40">
        <f t="shared" ca="1" si="104"/>
        <v>6612307.1919423463</v>
      </c>
    </row>
    <row r="396" spans="5:22" x14ac:dyDescent="0.35">
      <c r="E396" s="4">
        <v>378</v>
      </c>
      <c r="F396" s="55">
        <f t="shared" ca="1" si="105"/>
        <v>0.60916895223325718</v>
      </c>
      <c r="G396" s="40">
        <f t="shared" ca="1" si="90"/>
        <v>62127.110261315487</v>
      </c>
      <c r="H396" s="40">
        <f t="shared" ca="1" si="91"/>
        <v>13602.567418805143</v>
      </c>
      <c r="I396" s="40">
        <f t="shared" ca="1" si="92"/>
        <v>9461.4923795694776</v>
      </c>
      <c r="J396" s="40">
        <f t="shared" ca="1" si="93"/>
        <v>4500.7097305901825</v>
      </c>
      <c r="K396" s="40">
        <f t="shared" ca="1" si="99"/>
        <v>89691.879790280291</v>
      </c>
      <c r="L396" s="55">
        <f t="shared" ca="1" si="100"/>
        <v>0.47804533605761357</v>
      </c>
      <c r="M396" s="40">
        <f t="shared" ca="1" si="94"/>
        <v>4601084.1183313467</v>
      </c>
      <c r="N396" s="40">
        <f t="shared" ca="1" si="95"/>
        <v>1007395.2684415512</v>
      </c>
      <c r="O396" s="40">
        <f t="shared" ca="1" si="96"/>
        <v>700710.56162508868</v>
      </c>
      <c r="P396" s="40">
        <f t="shared" ca="1" si="97"/>
        <v>333318.96454762557</v>
      </c>
      <c r="Q396" s="40">
        <f t="shared" ca="1" si="101"/>
        <v>6642508.9129456123</v>
      </c>
      <c r="S396" s="40">
        <f t="shared" ca="1" si="98"/>
        <v>6275.6329090841446</v>
      </c>
      <c r="T396" s="40">
        <f t="shared" ca="1" si="102"/>
        <v>91466.802968774253</v>
      </c>
      <c r="U396" s="40">
        <f t="shared" ca="1" si="103"/>
        <v>464768.3561815999</v>
      </c>
      <c r="V396" s="40">
        <f t="shared" ca="1" si="104"/>
        <v>6773958.3045795867</v>
      </c>
    </row>
    <row r="397" spans="5:22" x14ac:dyDescent="0.35">
      <c r="E397" s="4">
        <v>379</v>
      </c>
      <c r="F397" s="55">
        <f t="shared" ca="1" si="105"/>
        <v>0.42943900887900355</v>
      </c>
      <c r="G397" s="40">
        <f t="shared" ca="1" si="90"/>
        <v>65577.124685015064</v>
      </c>
      <c r="H397" s="40">
        <f t="shared" ca="1" si="91"/>
        <v>13706.201412070512</v>
      </c>
      <c r="I397" s="40">
        <f t="shared" ca="1" si="92"/>
        <v>9273.9713881253847</v>
      </c>
      <c r="J397" s="40">
        <f t="shared" ca="1" si="93"/>
        <v>4690.8107639631653</v>
      </c>
      <c r="K397" s="40">
        <f t="shared" ca="1" si="99"/>
        <v>93248.108249174125</v>
      </c>
      <c r="L397" s="55">
        <f t="shared" ca="1" si="100"/>
        <v>0.48474157802638262</v>
      </c>
      <c r="M397" s="40">
        <f t="shared" ca="1" si="94"/>
        <v>4857405.95341409</v>
      </c>
      <c r="N397" s="40">
        <f t="shared" ca="1" si="95"/>
        <v>1015240.9801050217</v>
      </c>
      <c r="O397" s="40">
        <f t="shared" ca="1" si="96"/>
        <v>686938.38055339293</v>
      </c>
      <c r="P397" s="40">
        <f t="shared" ca="1" si="97"/>
        <v>347456.10211879545</v>
      </c>
      <c r="Q397" s="40">
        <f t="shared" ca="1" si="101"/>
        <v>6907041.4161913004</v>
      </c>
      <c r="S397" s="40">
        <f t="shared" ca="1" si="98"/>
        <v>2494.5216655985587</v>
      </c>
      <c r="T397" s="40">
        <f t="shared" ca="1" si="102"/>
        <v>91051.819150809519</v>
      </c>
      <c r="U397" s="40">
        <f t="shared" ca="1" si="103"/>
        <v>184773.34051469454</v>
      </c>
      <c r="V397" s="40">
        <f t="shared" ca="1" si="104"/>
        <v>6744358.654587199</v>
      </c>
    </row>
    <row r="398" spans="5:22" x14ac:dyDescent="0.35">
      <c r="E398" s="4">
        <v>380</v>
      </c>
      <c r="F398" s="55">
        <f t="shared" ca="1" si="105"/>
        <v>0.24746002941948497</v>
      </c>
      <c r="G398" s="40">
        <f t="shared" ca="1" si="90"/>
        <v>62872.558969633341</v>
      </c>
      <c r="H398" s="40">
        <f t="shared" ca="1" si="91"/>
        <v>13611.263756032975</v>
      </c>
      <c r="I398" s="40">
        <f t="shared" ca="1" si="92"/>
        <v>8951.880375130464</v>
      </c>
      <c r="J398" s="40">
        <f t="shared" ca="1" si="93"/>
        <v>4434.604345967492</v>
      </c>
      <c r="K398" s="40">
        <f t="shared" ca="1" si="99"/>
        <v>89870.307446764273</v>
      </c>
      <c r="L398" s="55">
        <f t="shared" ca="1" si="100"/>
        <v>0.86193508951456066</v>
      </c>
      <c r="M398" s="40">
        <f t="shared" ca="1" si="94"/>
        <v>4709594.1106874617</v>
      </c>
      <c r="N398" s="40">
        <f t="shared" ca="1" si="95"/>
        <v>1019578.7904129655</v>
      </c>
      <c r="O398" s="40">
        <f t="shared" ca="1" si="96"/>
        <v>670558.40871143353</v>
      </c>
      <c r="P398" s="40">
        <f t="shared" ca="1" si="97"/>
        <v>332182.86090573802</v>
      </c>
      <c r="Q398" s="40">
        <f t="shared" ca="1" si="101"/>
        <v>6731914.1707175979</v>
      </c>
      <c r="S398" s="40">
        <f t="shared" ca="1" si="98"/>
        <v>5155.7573319464227</v>
      </c>
      <c r="T398" s="40">
        <f t="shared" ca="1" si="102"/>
        <v>90591.460432743203</v>
      </c>
      <c r="U398" s="40">
        <f t="shared" ca="1" si="103"/>
        <v>386202.2600097484</v>
      </c>
      <c r="V398" s="40">
        <f t="shared" ca="1" si="104"/>
        <v>6785933.5698216092</v>
      </c>
    </row>
    <row r="399" spans="5:22" x14ac:dyDescent="0.35">
      <c r="E399" s="4">
        <v>381</v>
      </c>
      <c r="F399" s="55">
        <f t="shared" ca="1" si="105"/>
        <v>0.13810961378321818</v>
      </c>
      <c r="G399" s="40">
        <f t="shared" ca="1" si="90"/>
        <v>64663.172258115897</v>
      </c>
      <c r="H399" s="40">
        <f t="shared" ca="1" si="91"/>
        <v>13765.018281312743</v>
      </c>
      <c r="I399" s="40">
        <f t="shared" ca="1" si="92"/>
        <v>8888.2563998822479</v>
      </c>
      <c r="J399" s="40">
        <f t="shared" ca="1" si="93"/>
        <v>4421.2833221582814</v>
      </c>
      <c r="K399" s="40">
        <f t="shared" ca="1" si="99"/>
        <v>91737.730261469173</v>
      </c>
      <c r="L399" s="55">
        <f t="shared" ca="1" si="100"/>
        <v>0.77760955898626516</v>
      </c>
      <c r="M399" s="40">
        <f t="shared" ca="1" si="94"/>
        <v>4828155.3822652046</v>
      </c>
      <c r="N399" s="40">
        <f t="shared" ca="1" si="95"/>
        <v>1027782.0400863133</v>
      </c>
      <c r="O399" s="40">
        <f t="shared" ca="1" si="96"/>
        <v>663652.60901128291</v>
      </c>
      <c r="P399" s="40">
        <f t="shared" ca="1" si="97"/>
        <v>330120.56357502111</v>
      </c>
      <c r="Q399" s="40">
        <f t="shared" ca="1" si="101"/>
        <v>6849710.5949378219</v>
      </c>
      <c r="S399" s="40">
        <f t="shared" ca="1" si="98"/>
        <v>2904.3677449215465</v>
      </c>
      <c r="T399" s="40">
        <f t="shared" ca="1" si="102"/>
        <v>90220.814684232435</v>
      </c>
      <c r="U399" s="40">
        <f t="shared" ca="1" si="103"/>
        <v>216858.19408528044</v>
      </c>
      <c r="V399" s="40">
        <f t="shared" ca="1" si="104"/>
        <v>6736448.2254480813</v>
      </c>
    </row>
    <row r="400" spans="5:22" x14ac:dyDescent="0.35">
      <c r="E400" s="4">
        <v>382</v>
      </c>
      <c r="F400" s="55">
        <f t="shared" ca="1" si="105"/>
        <v>0.53629024677361559</v>
      </c>
      <c r="G400" s="40">
        <f t="shared" ca="1" si="90"/>
        <v>63012.128810684502</v>
      </c>
      <c r="H400" s="40">
        <f t="shared" ca="1" si="91"/>
        <v>14384.288956934071</v>
      </c>
      <c r="I400" s="40">
        <f t="shared" ca="1" si="92"/>
        <v>9328.9002728949654</v>
      </c>
      <c r="J400" s="40">
        <f t="shared" ca="1" si="93"/>
        <v>4682.8858025109139</v>
      </c>
      <c r="K400" s="40">
        <f t="shared" ca="1" si="99"/>
        <v>91408.203843024457</v>
      </c>
      <c r="L400" s="55">
        <f t="shared" ca="1" si="100"/>
        <v>0.39357662097935586</v>
      </c>
      <c r="M400" s="40">
        <f t="shared" ca="1" si="94"/>
        <v>4656591.4827084076</v>
      </c>
      <c r="N400" s="40">
        <f t="shared" ca="1" si="95"/>
        <v>1062997.8498729628</v>
      </c>
      <c r="O400" s="40">
        <f t="shared" ca="1" si="96"/>
        <v>689405.01414122805</v>
      </c>
      <c r="P400" s="40">
        <f t="shared" ca="1" si="97"/>
        <v>346064.90137769975</v>
      </c>
      <c r="Q400" s="40">
        <f t="shared" ca="1" si="101"/>
        <v>6755059.2481002975</v>
      </c>
      <c r="S400" s="40">
        <f t="shared" ca="1" si="98"/>
        <v>4571.7705966652247</v>
      </c>
      <c r="T400" s="40">
        <f t="shared" ca="1" si="102"/>
        <v>91297.088637178778</v>
      </c>
      <c r="U400" s="40">
        <f t="shared" ca="1" si="103"/>
        <v>337853.49619418383</v>
      </c>
      <c r="V400" s="40">
        <f t="shared" ca="1" si="104"/>
        <v>6746847.842916782</v>
      </c>
    </row>
    <row r="401" spans="5:22" x14ac:dyDescent="0.35">
      <c r="E401" s="4">
        <v>383</v>
      </c>
      <c r="F401" s="55">
        <f t="shared" ca="1" si="105"/>
        <v>0.1666410513854637</v>
      </c>
      <c r="G401" s="40">
        <f t="shared" ca="1" si="90"/>
        <v>60383.144805533637</v>
      </c>
      <c r="H401" s="40">
        <f t="shared" ca="1" si="91"/>
        <v>13949.669503909166</v>
      </c>
      <c r="I401" s="40">
        <f t="shared" ca="1" si="92"/>
        <v>9067.7741816044891</v>
      </c>
      <c r="J401" s="40">
        <f t="shared" ca="1" si="93"/>
        <v>4483.7463990225742</v>
      </c>
      <c r="K401" s="40">
        <f t="shared" ca="1" si="99"/>
        <v>87884.334890069877</v>
      </c>
      <c r="L401" s="55">
        <f t="shared" ca="1" si="100"/>
        <v>0.67029675528290356</v>
      </c>
      <c r="M401" s="40">
        <f t="shared" ca="1" si="94"/>
        <v>4494111.1364018563</v>
      </c>
      <c r="N401" s="40">
        <f t="shared" ca="1" si="95"/>
        <v>1038226.2346312638</v>
      </c>
      <c r="O401" s="40">
        <f t="shared" ca="1" si="96"/>
        <v>674883.44741182483</v>
      </c>
      <c r="P401" s="40">
        <f t="shared" ca="1" si="97"/>
        <v>333709.92334937881</v>
      </c>
      <c r="Q401" s="40">
        <f t="shared" ca="1" si="101"/>
        <v>6540930.7417943235</v>
      </c>
      <c r="S401" s="40">
        <f t="shared" ca="1" si="98"/>
        <v>6930.8940823634075</v>
      </c>
      <c r="T401" s="40">
        <f t="shared" ca="1" si="102"/>
        <v>90331.4825734107</v>
      </c>
      <c r="U401" s="40">
        <f t="shared" ca="1" si="103"/>
        <v>515842.76342487923</v>
      </c>
      <c r="V401" s="40">
        <f t="shared" ca="1" si="104"/>
        <v>6723063.5818698239</v>
      </c>
    </row>
    <row r="402" spans="5:22" x14ac:dyDescent="0.35">
      <c r="E402" s="4">
        <v>384</v>
      </c>
      <c r="F402" s="55">
        <f t="shared" ca="1" si="105"/>
        <v>0.53343592222677105</v>
      </c>
      <c r="G402" s="40">
        <f t="shared" ca="1" si="90"/>
        <v>64195.052806729225</v>
      </c>
      <c r="H402" s="40">
        <f t="shared" ca="1" si="91"/>
        <v>13721.767659335546</v>
      </c>
      <c r="I402" s="40">
        <f t="shared" ca="1" si="92"/>
        <v>8817.8704071356751</v>
      </c>
      <c r="J402" s="40">
        <f t="shared" ca="1" si="93"/>
        <v>4700.1879084052061</v>
      </c>
      <c r="K402" s="40">
        <f t="shared" ca="1" si="99"/>
        <v>91434.878781605657</v>
      </c>
      <c r="L402" s="55">
        <f t="shared" ca="1" si="100"/>
        <v>0.19624210690657606</v>
      </c>
      <c r="M402" s="40">
        <f t="shared" ca="1" si="94"/>
        <v>4716176.564698902</v>
      </c>
      <c r="N402" s="40">
        <f t="shared" ca="1" si="95"/>
        <v>1008088.2596363866</v>
      </c>
      <c r="O402" s="40">
        <f t="shared" ca="1" si="96"/>
        <v>647816.80123995361</v>
      </c>
      <c r="P402" s="40">
        <f t="shared" ca="1" si="97"/>
        <v>345305.67534603132</v>
      </c>
      <c r="Q402" s="40">
        <f t="shared" ca="1" si="101"/>
        <v>6717387.3009212725</v>
      </c>
      <c r="S402" s="40">
        <f t="shared" ca="1" si="98"/>
        <v>4555.846602848882</v>
      </c>
      <c r="T402" s="40">
        <f t="shared" ca="1" si="102"/>
        <v>91290.537476049329</v>
      </c>
      <c r="U402" s="40">
        <f t="shared" ca="1" si="103"/>
        <v>334701.44569250545</v>
      </c>
      <c r="V402" s="40">
        <f t="shared" ca="1" si="104"/>
        <v>6706783.0712677473</v>
      </c>
    </row>
    <row r="403" spans="5:22" x14ac:dyDescent="0.35">
      <c r="E403" s="4">
        <v>385</v>
      </c>
      <c r="F403" s="55">
        <f t="shared" ca="1" si="105"/>
        <v>0.45357752859600253</v>
      </c>
      <c r="G403" s="40">
        <f t="shared" ref="G403:G466" ca="1" si="106">NORMINV($F403,$C$6,$C$6*$D$6/2)*NORMINV(RAND(),D$9,D$9*$D$14/2)</f>
        <v>64003.349364086644</v>
      </c>
      <c r="H403" s="40">
        <f t="shared" ref="H403:H466" ca="1" si="107">NORMINV($F403,$C$6,$C$6*$D$6/2)*NORMINV(RAND(),D$10,D$10*$D$14/2)</f>
        <v>13716.582568658589</v>
      </c>
      <c r="I403" s="40">
        <f t="shared" ref="I403:I466" ca="1" si="108">NORMINV($F403,$C$6,$C$6*$D$6/2)*NORMINV(RAND(),D$11,D$11*$D$14/2)</f>
        <v>9126.6659587728227</v>
      </c>
      <c r="J403" s="40">
        <f t="shared" ref="J403:J466" ca="1" si="109">NORMINV($F403,$C$6,$C$6*$D$6/2)*NORMINV(RAND(),D$12,D$12*$D$14/2)</f>
        <v>4497.4703564669016</v>
      </c>
      <c r="K403" s="40">
        <f t="shared" ca="1" si="99"/>
        <v>91344.068247984964</v>
      </c>
      <c r="L403" s="55">
        <f t="shared" ca="1" si="100"/>
        <v>0.96457389669374693</v>
      </c>
      <c r="M403" s="40">
        <f t="shared" ref="M403:M466" ca="1" si="110">G403*NORMINV($L403,$C$17,$C$17*$C$20/2)</f>
        <v>4828320.5013857791</v>
      </c>
      <c r="N403" s="40">
        <f t="shared" ref="N403:N466" ca="1" si="111">H403*NORMINV($L403,$C$17,$C$17*$C$20/2)</f>
        <v>1034759.2349966415</v>
      </c>
      <c r="O403" s="40">
        <f t="shared" ref="O403:O466" ca="1" si="112">I403*NORMINV($L403,$C$17,$C$17*$C$20/2)</f>
        <v>688502.53613085067</v>
      </c>
      <c r="P403" s="40">
        <f t="shared" ref="P403:P466" ca="1" si="113">J403*NORMINV($L403,$C$17,$C$17*$C$20/2)</f>
        <v>339282.68664465757</v>
      </c>
      <c r="Q403" s="40">
        <f t="shared" ca="1" si="101"/>
        <v>6890864.9591579298</v>
      </c>
      <c r="S403" s="40">
        <f t="shared" ref="S403:S466" ca="1" si="114">NORMINV($F403,$C$6,$C$6*$D$6/2)-G403-H403-I403</f>
        <v>4261.0212849428699</v>
      </c>
      <c r="T403" s="40">
        <f t="shared" ca="1" si="102"/>
        <v>91107.619176460925</v>
      </c>
      <c r="U403" s="40">
        <f t="shared" ca="1" si="103"/>
        <v>321445.30921181786</v>
      </c>
      <c r="V403" s="40">
        <f t="shared" ca="1" si="104"/>
        <v>6873027.5817250898</v>
      </c>
    </row>
    <row r="404" spans="5:22" x14ac:dyDescent="0.35">
      <c r="E404" s="4">
        <v>386</v>
      </c>
      <c r="F404" s="55">
        <f t="shared" ca="1" si="105"/>
        <v>0.40571418919876046</v>
      </c>
      <c r="G404" s="40">
        <f t="shared" ca="1" si="106"/>
        <v>59815.575583760372</v>
      </c>
      <c r="H404" s="40">
        <f t="shared" ca="1" si="107"/>
        <v>14058.900384069442</v>
      </c>
      <c r="I404" s="40">
        <f t="shared" ca="1" si="108"/>
        <v>9141.6227257773062</v>
      </c>
      <c r="J404" s="40">
        <f t="shared" ca="1" si="109"/>
        <v>4645.0676152235483</v>
      </c>
      <c r="K404" s="40">
        <f t="shared" ref="K404:K467" ca="1" si="115">SUM(G404:J404)</f>
        <v>87661.166308830667</v>
      </c>
      <c r="L404" s="55">
        <f t="shared" ref="L404:L467" ca="1" si="116">RAND()</f>
        <v>0.49356040384882172</v>
      </c>
      <c r="M404" s="40">
        <f t="shared" ca="1" si="110"/>
        <v>4431618.6667649467</v>
      </c>
      <c r="N404" s="40">
        <f t="shared" ca="1" si="111"/>
        <v>1041596.3529262795</v>
      </c>
      <c r="O404" s="40">
        <f t="shared" ca="1" si="112"/>
        <v>677284.89646225551</v>
      </c>
      <c r="P404" s="40">
        <f t="shared" ca="1" si="113"/>
        <v>344143.94831300061</v>
      </c>
      <c r="Q404" s="40">
        <f t="shared" ref="Q404:Q467" ca="1" si="117">SUM(M404:P404)</f>
        <v>6494643.8644664818</v>
      </c>
      <c r="S404" s="40">
        <f t="shared" ca="1" si="114"/>
        <v>7980.2795381760443</v>
      </c>
      <c r="T404" s="40">
        <f t="shared" ref="T404:T467" ca="1" si="118">SUM(G404:I404)+S404</f>
        <v>90996.378231783165</v>
      </c>
      <c r="U404" s="40">
        <f t="shared" ref="U404:U467" ca="1" si="119">S404*NORMINV($L404,$C$17,$C$17*$C$20/2)</f>
        <v>591243.25766723661</v>
      </c>
      <c r="V404" s="40">
        <f t="shared" ref="V404:V467" ca="1" si="120">SUM(M404:O404)+U404</f>
        <v>6741743.1738207182</v>
      </c>
    </row>
    <row r="405" spans="5:22" x14ac:dyDescent="0.35">
      <c r="E405" s="4">
        <v>387</v>
      </c>
      <c r="F405" s="55">
        <f t="shared" ref="F405:F468" ca="1" si="121">RAND()</f>
        <v>0.20281988348743873</v>
      </c>
      <c r="G405" s="40">
        <f t="shared" ca="1" si="106"/>
        <v>66728.379274047416</v>
      </c>
      <c r="H405" s="40">
        <f t="shared" ca="1" si="107"/>
        <v>13805.986001810939</v>
      </c>
      <c r="I405" s="40">
        <f t="shared" ca="1" si="108"/>
        <v>9283.3367041652873</v>
      </c>
      <c r="J405" s="40">
        <f t="shared" ca="1" si="109"/>
        <v>4421.3296223061652</v>
      </c>
      <c r="K405" s="40">
        <f t="shared" ca="1" si="115"/>
        <v>94239.031602329793</v>
      </c>
      <c r="L405" s="55">
        <f t="shared" ca="1" si="116"/>
        <v>0.46777115339536135</v>
      </c>
      <c r="M405" s="40">
        <f t="shared" ca="1" si="110"/>
        <v>4940574.0396162625</v>
      </c>
      <c r="N405" s="40">
        <f t="shared" ca="1" si="111"/>
        <v>1022196.2045821977</v>
      </c>
      <c r="O405" s="40">
        <f t="shared" ca="1" si="112"/>
        <v>687338.9226681554</v>
      </c>
      <c r="P405" s="40">
        <f t="shared" ca="1" si="113"/>
        <v>327355.56580568623</v>
      </c>
      <c r="Q405" s="40">
        <f t="shared" ca="1" si="117"/>
        <v>6977464.7326723021</v>
      </c>
      <c r="S405" s="40">
        <f t="shared" ca="1" si="114"/>
        <v>637.77048102939625</v>
      </c>
      <c r="T405" s="40">
        <f t="shared" ca="1" si="118"/>
        <v>90455.472461053025</v>
      </c>
      <c r="U405" s="40">
        <f t="shared" ca="1" si="119"/>
        <v>47220.57265720085</v>
      </c>
      <c r="V405" s="40">
        <f t="shared" ca="1" si="120"/>
        <v>6697329.7395238159</v>
      </c>
    </row>
    <row r="406" spans="5:22" x14ac:dyDescent="0.35">
      <c r="E406" s="4">
        <v>388</v>
      </c>
      <c r="F406" s="55">
        <f t="shared" ca="1" si="121"/>
        <v>0.3853880747150481</v>
      </c>
      <c r="G406" s="40">
        <f t="shared" ca="1" si="106"/>
        <v>61482.715062766692</v>
      </c>
      <c r="H406" s="40">
        <f t="shared" ca="1" si="107"/>
        <v>13934.081949917982</v>
      </c>
      <c r="I406" s="40">
        <f t="shared" ca="1" si="108"/>
        <v>8762.9052937355609</v>
      </c>
      <c r="J406" s="40">
        <f t="shared" ca="1" si="109"/>
        <v>4353.1950204174173</v>
      </c>
      <c r="K406" s="40">
        <f t="shared" ca="1" si="115"/>
        <v>88532.897326837658</v>
      </c>
      <c r="L406" s="55">
        <f t="shared" ca="1" si="116"/>
        <v>0.73823354516508544</v>
      </c>
      <c r="M406" s="40">
        <f t="shared" ca="1" si="110"/>
        <v>4584931.4863564502</v>
      </c>
      <c r="N406" s="40">
        <f t="shared" ca="1" si="111"/>
        <v>1039101.9817590854</v>
      </c>
      <c r="O406" s="40">
        <f t="shared" ca="1" si="112"/>
        <v>653473.42504623334</v>
      </c>
      <c r="P406" s="40">
        <f t="shared" ca="1" si="113"/>
        <v>324629.4652893258</v>
      </c>
      <c r="Q406" s="40">
        <f t="shared" ca="1" si="117"/>
        <v>6602136.3584510945</v>
      </c>
      <c r="S406" s="40">
        <f t="shared" ca="1" si="114"/>
        <v>6768.5367573136627</v>
      </c>
      <c r="T406" s="40">
        <f t="shared" ca="1" si="118"/>
        <v>90948.239063733898</v>
      </c>
      <c r="U406" s="40">
        <f t="shared" ca="1" si="119"/>
        <v>504747.99727837392</v>
      </c>
      <c r="V406" s="40">
        <f t="shared" ca="1" si="120"/>
        <v>6782254.8904401427</v>
      </c>
    </row>
    <row r="407" spans="5:22" x14ac:dyDescent="0.35">
      <c r="E407" s="4">
        <v>389</v>
      </c>
      <c r="F407" s="55">
        <f t="shared" ca="1" si="121"/>
        <v>0.40477226810405809</v>
      </c>
      <c r="G407" s="40">
        <f t="shared" ca="1" si="106"/>
        <v>65549.900783174016</v>
      </c>
      <c r="H407" s="40">
        <f t="shared" ca="1" si="107"/>
        <v>13943.167635992491</v>
      </c>
      <c r="I407" s="40">
        <f t="shared" ca="1" si="108"/>
        <v>9150.1453833951164</v>
      </c>
      <c r="J407" s="40">
        <f t="shared" ca="1" si="109"/>
        <v>4650.95244074118</v>
      </c>
      <c r="K407" s="40">
        <f t="shared" ca="1" si="115"/>
        <v>93294.16624330281</v>
      </c>
      <c r="L407" s="55">
        <f t="shared" ca="1" si="116"/>
        <v>0.22561793797238228</v>
      </c>
      <c r="M407" s="40">
        <f t="shared" ca="1" si="110"/>
        <v>4820655.2701434484</v>
      </c>
      <c r="N407" s="40">
        <f t="shared" ca="1" si="111"/>
        <v>1025405.130196539</v>
      </c>
      <c r="O407" s="40">
        <f t="shared" ca="1" si="112"/>
        <v>672917.82349066366</v>
      </c>
      <c r="P407" s="40">
        <f t="shared" ca="1" si="113"/>
        <v>342039.24226839788</v>
      </c>
      <c r="Q407" s="40">
        <f t="shared" ca="1" si="117"/>
        <v>6861017.466099048</v>
      </c>
      <c r="S407" s="40">
        <f t="shared" ca="1" si="114"/>
        <v>2350.9480056161319</v>
      </c>
      <c r="T407" s="40">
        <f t="shared" ca="1" si="118"/>
        <v>90994.161808177756</v>
      </c>
      <c r="U407" s="40">
        <f t="shared" ca="1" si="119"/>
        <v>172892.86112871932</v>
      </c>
      <c r="V407" s="40">
        <f t="shared" ca="1" si="120"/>
        <v>6691871.0849593701</v>
      </c>
    </row>
    <row r="408" spans="5:22" x14ac:dyDescent="0.35">
      <c r="E408" s="4">
        <v>390</v>
      </c>
      <c r="F408" s="55">
        <f t="shared" ca="1" si="121"/>
        <v>0.56166246491940131</v>
      </c>
      <c r="G408" s="40">
        <f t="shared" ca="1" si="106"/>
        <v>62612.056463462606</v>
      </c>
      <c r="H408" s="40">
        <f t="shared" ca="1" si="107"/>
        <v>13781.605792971355</v>
      </c>
      <c r="I408" s="40">
        <f t="shared" ca="1" si="108"/>
        <v>8996.5916863334278</v>
      </c>
      <c r="J408" s="40">
        <f t="shared" ca="1" si="109"/>
        <v>4493.8680720576285</v>
      </c>
      <c r="K408" s="40">
        <f t="shared" ca="1" si="115"/>
        <v>89884.122014825014</v>
      </c>
      <c r="L408" s="55">
        <f t="shared" ca="1" si="116"/>
        <v>0.39292427431990473</v>
      </c>
      <c r="M408" s="40">
        <f t="shared" ca="1" si="110"/>
        <v>4626947.4668498235</v>
      </c>
      <c r="N408" s="40">
        <f t="shared" ca="1" si="111"/>
        <v>1018442.2875508472</v>
      </c>
      <c r="O408" s="40">
        <f t="shared" ca="1" si="112"/>
        <v>664836.12685128802</v>
      </c>
      <c r="P408" s="40">
        <f t="shared" ca="1" si="113"/>
        <v>332090.85704600805</v>
      </c>
      <c r="Q408" s="40">
        <f t="shared" ca="1" si="117"/>
        <v>6642316.7382979663</v>
      </c>
      <c r="S408" s="40">
        <f t="shared" ca="1" si="114"/>
        <v>5965.2969695772499</v>
      </c>
      <c r="T408" s="40">
        <f t="shared" ca="1" si="118"/>
        <v>91355.550912344639</v>
      </c>
      <c r="U408" s="40">
        <f t="shared" ca="1" si="119"/>
        <v>440827.49012562894</v>
      </c>
      <c r="V408" s="40">
        <f t="shared" ca="1" si="120"/>
        <v>6751053.3713775873</v>
      </c>
    </row>
    <row r="409" spans="5:22" x14ac:dyDescent="0.35">
      <c r="E409" s="4">
        <v>391</v>
      </c>
      <c r="F409" s="55">
        <f t="shared" ca="1" si="121"/>
        <v>7.7004333729487895E-3</v>
      </c>
      <c r="G409" s="40">
        <f t="shared" ca="1" si="106"/>
        <v>61221.438202934856</v>
      </c>
      <c r="H409" s="40">
        <f t="shared" ca="1" si="107"/>
        <v>13076.609235881</v>
      </c>
      <c r="I409" s="40">
        <f t="shared" ca="1" si="108"/>
        <v>8540.4997860893836</v>
      </c>
      <c r="J409" s="40">
        <f t="shared" ca="1" si="109"/>
        <v>4430.0361768994562</v>
      </c>
      <c r="K409" s="40">
        <f t="shared" ca="1" si="115"/>
        <v>87268.583401804703</v>
      </c>
      <c r="L409" s="55">
        <f t="shared" ca="1" si="116"/>
        <v>7.7803636817280752E-2</v>
      </c>
      <c r="M409" s="40">
        <f t="shared" ca="1" si="110"/>
        <v>4472090.0856454903</v>
      </c>
      <c r="N409" s="40">
        <f t="shared" ca="1" si="111"/>
        <v>955217.26104827516</v>
      </c>
      <c r="O409" s="40">
        <f t="shared" ca="1" si="112"/>
        <v>623864.54060788162</v>
      </c>
      <c r="P409" s="40">
        <f t="shared" ca="1" si="113"/>
        <v>323604.30344828422</v>
      </c>
      <c r="Q409" s="40">
        <f t="shared" ca="1" si="117"/>
        <v>6374776.1907499311</v>
      </c>
      <c r="S409" s="40">
        <f t="shared" ca="1" si="114"/>
        <v>6165.5084397116152</v>
      </c>
      <c r="T409" s="40">
        <f t="shared" ca="1" si="118"/>
        <v>89004.055664616855</v>
      </c>
      <c r="U409" s="40">
        <f t="shared" ca="1" si="119"/>
        <v>450376.69769861957</v>
      </c>
      <c r="V409" s="40">
        <f t="shared" ca="1" si="120"/>
        <v>6501548.5850002663</v>
      </c>
    </row>
    <row r="410" spans="5:22" x14ac:dyDescent="0.35">
      <c r="E410" s="4">
        <v>392</v>
      </c>
      <c r="F410" s="55">
        <f t="shared" ca="1" si="121"/>
        <v>0.72355878273170371</v>
      </c>
      <c r="G410" s="40">
        <f t="shared" ca="1" si="106"/>
        <v>64114.758763931648</v>
      </c>
      <c r="H410" s="40">
        <f t="shared" ca="1" si="107"/>
        <v>13636.117031246067</v>
      </c>
      <c r="I410" s="40">
        <f t="shared" ca="1" si="108"/>
        <v>8878.167133362369</v>
      </c>
      <c r="J410" s="40">
        <f t="shared" ca="1" si="109"/>
        <v>4579.0500331001313</v>
      </c>
      <c r="K410" s="40">
        <f t="shared" ca="1" si="115"/>
        <v>91208.092961640214</v>
      </c>
      <c r="L410" s="55">
        <f t="shared" ca="1" si="116"/>
        <v>1.1443147982153401E-2</v>
      </c>
      <c r="M410" s="40">
        <f t="shared" ca="1" si="110"/>
        <v>4642805.0117213223</v>
      </c>
      <c r="N410" s="40">
        <f t="shared" ca="1" si="111"/>
        <v>987445.53849437938</v>
      </c>
      <c r="O410" s="40">
        <f t="shared" ca="1" si="112"/>
        <v>642903.43840243539</v>
      </c>
      <c r="P410" s="40">
        <f t="shared" ca="1" si="113"/>
        <v>331587.24843490764</v>
      </c>
      <c r="Q410" s="40">
        <f t="shared" ca="1" si="117"/>
        <v>6604741.2370530451</v>
      </c>
      <c r="S410" s="40">
        <f t="shared" ca="1" si="114"/>
        <v>5126.2632837355832</v>
      </c>
      <c r="T410" s="40">
        <f t="shared" ca="1" si="118"/>
        <v>91755.306212275653</v>
      </c>
      <c r="U410" s="40">
        <f t="shared" ca="1" si="119"/>
        <v>371213.13912701822</v>
      </c>
      <c r="V410" s="40">
        <f t="shared" ca="1" si="120"/>
        <v>6644367.1277451552</v>
      </c>
    </row>
    <row r="411" spans="5:22" x14ac:dyDescent="0.35">
      <c r="E411" s="4">
        <v>393</v>
      </c>
      <c r="F411" s="55">
        <f t="shared" ca="1" si="121"/>
        <v>0.52043052424027869</v>
      </c>
      <c r="G411" s="40">
        <f t="shared" ca="1" si="106"/>
        <v>64630.352520237881</v>
      </c>
      <c r="H411" s="40">
        <f t="shared" ca="1" si="107"/>
        <v>13678.089629560889</v>
      </c>
      <c r="I411" s="40">
        <f t="shared" ca="1" si="108"/>
        <v>9338.3816848471433</v>
      </c>
      <c r="J411" s="40">
        <f t="shared" ca="1" si="109"/>
        <v>4456.216841627067</v>
      </c>
      <c r="K411" s="40">
        <f t="shared" ca="1" si="115"/>
        <v>92103.040676272984</v>
      </c>
      <c r="L411" s="55">
        <f t="shared" ca="1" si="116"/>
        <v>0.20194779571703059</v>
      </c>
      <c r="M411" s="40">
        <f t="shared" ca="1" si="110"/>
        <v>4749135.1889641453</v>
      </c>
      <c r="N411" s="40">
        <f t="shared" ca="1" si="111"/>
        <v>1005086.5304689828</v>
      </c>
      <c r="O411" s="40">
        <f t="shared" ca="1" si="112"/>
        <v>686198.2851416237</v>
      </c>
      <c r="P411" s="40">
        <f t="shared" ca="1" si="113"/>
        <v>327449.49372818111</v>
      </c>
      <c r="Q411" s="40">
        <f t="shared" ca="1" si="117"/>
        <v>6767869.4983029328</v>
      </c>
      <c r="S411" s="40">
        <f t="shared" ca="1" si="114"/>
        <v>3613.9088695234368</v>
      </c>
      <c r="T411" s="40">
        <f t="shared" ca="1" si="118"/>
        <v>91260.73270416935</v>
      </c>
      <c r="U411" s="40">
        <f t="shared" ca="1" si="119"/>
        <v>265555.44125477434</v>
      </c>
      <c r="V411" s="40">
        <f t="shared" ca="1" si="120"/>
        <v>6705975.4458295256</v>
      </c>
    </row>
    <row r="412" spans="5:22" x14ac:dyDescent="0.35">
      <c r="E412" s="4">
        <v>394</v>
      </c>
      <c r="F412" s="55">
        <f t="shared" ca="1" si="121"/>
        <v>0.66836751081679513</v>
      </c>
      <c r="G412" s="40">
        <f t="shared" ca="1" si="106"/>
        <v>64616.797291447132</v>
      </c>
      <c r="H412" s="40">
        <f t="shared" ca="1" si="107"/>
        <v>14035.090183568431</v>
      </c>
      <c r="I412" s="40">
        <f t="shared" ca="1" si="108"/>
        <v>9529.0590859934855</v>
      </c>
      <c r="J412" s="40">
        <f t="shared" ca="1" si="109"/>
        <v>4660.1732201356854</v>
      </c>
      <c r="K412" s="40">
        <f t="shared" ca="1" si="115"/>
        <v>92841.119781144735</v>
      </c>
      <c r="L412" s="55">
        <f t="shared" ca="1" si="116"/>
        <v>0.49504859994162553</v>
      </c>
      <c r="M412" s="40">
        <f t="shared" ca="1" si="110"/>
        <v>4787510.3970742598</v>
      </c>
      <c r="N412" s="40">
        <f t="shared" ca="1" si="111"/>
        <v>1039871.1015440968</v>
      </c>
      <c r="O412" s="40">
        <f t="shared" ca="1" si="112"/>
        <v>706015.63928899972</v>
      </c>
      <c r="P412" s="40">
        <f t="shared" ca="1" si="113"/>
        <v>345275.97588807961</v>
      </c>
      <c r="Q412" s="40">
        <f t="shared" ca="1" si="117"/>
        <v>6878673.1137954369</v>
      </c>
      <c r="S412" s="40">
        <f t="shared" ca="1" si="114"/>
        <v>3430.208158934598</v>
      </c>
      <c r="T412" s="40">
        <f t="shared" ca="1" si="118"/>
        <v>91611.154719943646</v>
      </c>
      <c r="U412" s="40">
        <f t="shared" ca="1" si="119"/>
        <v>254146.87687100872</v>
      </c>
      <c r="V412" s="40">
        <f t="shared" ca="1" si="120"/>
        <v>6787544.0147783654</v>
      </c>
    </row>
    <row r="413" spans="5:22" x14ac:dyDescent="0.35">
      <c r="E413" s="4">
        <v>395</v>
      </c>
      <c r="F413" s="55">
        <f t="shared" ca="1" si="121"/>
        <v>0.52900973730092726</v>
      </c>
      <c r="G413" s="40">
        <f t="shared" ca="1" si="106"/>
        <v>62539.304388625096</v>
      </c>
      <c r="H413" s="40">
        <f t="shared" ca="1" si="107"/>
        <v>13978.101193937224</v>
      </c>
      <c r="I413" s="40">
        <f t="shared" ca="1" si="108"/>
        <v>9313.6487016269912</v>
      </c>
      <c r="J413" s="40">
        <f t="shared" ca="1" si="109"/>
        <v>4626.8428820071995</v>
      </c>
      <c r="K413" s="40">
        <f t="shared" ca="1" si="115"/>
        <v>90457.897166196519</v>
      </c>
      <c r="L413" s="55">
        <f t="shared" ca="1" si="116"/>
        <v>0.24877989609058404</v>
      </c>
      <c r="M413" s="40">
        <f t="shared" ca="1" si="110"/>
        <v>4602727.3444220694</v>
      </c>
      <c r="N413" s="40">
        <f t="shared" ca="1" si="111"/>
        <v>1028751.2663817793</v>
      </c>
      <c r="O413" s="40">
        <f t="shared" ca="1" si="112"/>
        <v>685459.90356612753</v>
      </c>
      <c r="P413" s="40">
        <f t="shared" ca="1" si="113"/>
        <v>340523.3950000981</v>
      </c>
      <c r="Q413" s="40">
        <f t="shared" ca="1" si="117"/>
        <v>6657461.909370075</v>
      </c>
      <c r="S413" s="40">
        <f t="shared" ca="1" si="114"/>
        <v>5449.3320227056756</v>
      </c>
      <c r="T413" s="40">
        <f t="shared" ca="1" si="118"/>
        <v>91280.386306895001</v>
      </c>
      <c r="U413" s="40">
        <f t="shared" ca="1" si="119"/>
        <v>401056.419717777</v>
      </c>
      <c r="V413" s="40">
        <f t="shared" ca="1" si="120"/>
        <v>6717994.9340877533</v>
      </c>
    </row>
    <row r="414" spans="5:22" x14ac:dyDescent="0.35">
      <c r="E414" s="4">
        <v>396</v>
      </c>
      <c r="F414" s="55">
        <f t="shared" ca="1" si="121"/>
        <v>0.74035328892949648</v>
      </c>
      <c r="G414" s="40">
        <f t="shared" ca="1" si="106"/>
        <v>63833.60535576853</v>
      </c>
      <c r="H414" s="40">
        <f t="shared" ca="1" si="107"/>
        <v>13454.834194438406</v>
      </c>
      <c r="I414" s="40">
        <f t="shared" ca="1" si="108"/>
        <v>9008.180938739577</v>
      </c>
      <c r="J414" s="40">
        <f t="shared" ca="1" si="109"/>
        <v>4678.229996120248</v>
      </c>
      <c r="K414" s="40">
        <f t="shared" ca="1" si="115"/>
        <v>90974.850485066767</v>
      </c>
      <c r="L414" s="55">
        <f t="shared" ca="1" si="116"/>
        <v>0.71440599519143855</v>
      </c>
      <c r="M414" s="40">
        <f t="shared" ca="1" si="110"/>
        <v>4756856.6729642097</v>
      </c>
      <c r="N414" s="40">
        <f t="shared" ca="1" si="111"/>
        <v>1002649.2701568445</v>
      </c>
      <c r="O414" s="40">
        <f t="shared" ca="1" si="112"/>
        <v>671286.31339072587</v>
      </c>
      <c r="P414" s="40">
        <f t="shared" ca="1" si="113"/>
        <v>348619.96985252382</v>
      </c>
      <c r="Q414" s="40">
        <f t="shared" ca="1" si="117"/>
        <v>6779412.2263643043</v>
      </c>
      <c r="S414" s="40">
        <f t="shared" ca="1" si="114"/>
        <v>5505.1944132715453</v>
      </c>
      <c r="T414" s="40">
        <f t="shared" ca="1" si="118"/>
        <v>91801.814902218059</v>
      </c>
      <c r="U414" s="40">
        <f t="shared" ca="1" si="119"/>
        <v>410245.05250461347</v>
      </c>
      <c r="V414" s="40">
        <f t="shared" ca="1" si="120"/>
        <v>6841037.3090163935</v>
      </c>
    </row>
    <row r="415" spans="5:22" x14ac:dyDescent="0.35">
      <c r="E415" s="4">
        <v>397</v>
      </c>
      <c r="F415" s="55">
        <f t="shared" ca="1" si="121"/>
        <v>0.3300395007685194</v>
      </c>
      <c r="G415" s="40">
        <f t="shared" ca="1" si="106"/>
        <v>61245.730834595495</v>
      </c>
      <c r="H415" s="40">
        <f t="shared" ca="1" si="107"/>
        <v>13377.214841894802</v>
      </c>
      <c r="I415" s="40">
        <f t="shared" ca="1" si="108"/>
        <v>8653.1230607445159</v>
      </c>
      <c r="J415" s="40">
        <f t="shared" ca="1" si="109"/>
        <v>4466.9802025963572</v>
      </c>
      <c r="K415" s="40">
        <f t="shared" ca="1" si="115"/>
        <v>87743.048939831177</v>
      </c>
      <c r="L415" s="55">
        <f t="shared" ca="1" si="116"/>
        <v>0.91776735918176755</v>
      </c>
      <c r="M415" s="40">
        <f t="shared" ca="1" si="110"/>
        <v>4601400.6510899691</v>
      </c>
      <c r="N415" s="40">
        <f t="shared" ca="1" si="111"/>
        <v>1005032.0935756646</v>
      </c>
      <c r="O415" s="40">
        <f t="shared" ca="1" si="112"/>
        <v>650110.39207292069</v>
      </c>
      <c r="P415" s="40">
        <f t="shared" ca="1" si="113"/>
        <v>335604.87127083907</v>
      </c>
      <c r="Q415" s="40">
        <f t="shared" ca="1" si="117"/>
        <v>6592148.0080093937</v>
      </c>
      <c r="S415" s="40">
        <f t="shared" ca="1" si="114"/>
        <v>7536.7683555935128</v>
      </c>
      <c r="T415" s="40">
        <f t="shared" ca="1" si="118"/>
        <v>90812.837092828326</v>
      </c>
      <c r="U415" s="40">
        <f t="shared" ca="1" si="119"/>
        <v>566238.50096916419</v>
      </c>
      <c r="V415" s="40">
        <f t="shared" ca="1" si="120"/>
        <v>6822781.6377077186</v>
      </c>
    </row>
    <row r="416" spans="5:22" x14ac:dyDescent="0.35">
      <c r="E416" s="4">
        <v>398</v>
      </c>
      <c r="F416" s="55">
        <f t="shared" ca="1" si="121"/>
        <v>0.4333271878121927</v>
      </c>
      <c r="G416" s="40">
        <f t="shared" ca="1" si="106"/>
        <v>62532.913567617616</v>
      </c>
      <c r="H416" s="40">
        <f t="shared" ca="1" si="107"/>
        <v>13299.817456693572</v>
      </c>
      <c r="I416" s="40">
        <f t="shared" ca="1" si="108"/>
        <v>9323.1658682846937</v>
      </c>
      <c r="J416" s="40">
        <f t="shared" ca="1" si="109"/>
        <v>4678.1458436004796</v>
      </c>
      <c r="K416" s="40">
        <f t="shared" ca="1" si="115"/>
        <v>89834.042736196352</v>
      </c>
      <c r="L416" s="55">
        <f t="shared" ca="1" si="116"/>
        <v>0.86147034157790059</v>
      </c>
      <c r="M416" s="40">
        <f t="shared" ca="1" si="110"/>
        <v>4684054.7338826545</v>
      </c>
      <c r="N416" s="40">
        <f t="shared" ca="1" si="111"/>
        <v>996228.53572044254</v>
      </c>
      <c r="O416" s="40">
        <f t="shared" ca="1" si="112"/>
        <v>698355.7414591111</v>
      </c>
      <c r="P416" s="40">
        <f t="shared" ca="1" si="113"/>
        <v>350418.52257237025</v>
      </c>
      <c r="Q416" s="40">
        <f t="shared" ca="1" si="117"/>
        <v>6729057.5336345779</v>
      </c>
      <c r="S416" s="40">
        <f t="shared" ca="1" si="114"/>
        <v>5904.9460193224895</v>
      </c>
      <c r="T416" s="40">
        <f t="shared" ca="1" si="118"/>
        <v>91060.842911918371</v>
      </c>
      <c r="U416" s="40">
        <f t="shared" ca="1" si="119"/>
        <v>442312.5163554218</v>
      </c>
      <c r="V416" s="40">
        <f t="shared" ca="1" si="120"/>
        <v>6820951.527417629</v>
      </c>
    </row>
    <row r="417" spans="5:22" x14ac:dyDescent="0.35">
      <c r="E417" s="4">
        <v>399</v>
      </c>
      <c r="F417" s="55">
        <f t="shared" ca="1" si="121"/>
        <v>0.97256054356674726</v>
      </c>
      <c r="G417" s="40">
        <f t="shared" ca="1" si="106"/>
        <v>64517.534661725753</v>
      </c>
      <c r="H417" s="40">
        <f t="shared" ca="1" si="107"/>
        <v>14442.056814525879</v>
      </c>
      <c r="I417" s="40">
        <f t="shared" ca="1" si="108"/>
        <v>9539.7513110257696</v>
      </c>
      <c r="J417" s="40">
        <f t="shared" ca="1" si="109"/>
        <v>4810.1078801084641</v>
      </c>
      <c r="K417" s="40">
        <f t="shared" ca="1" si="115"/>
        <v>93309.45066738587</v>
      </c>
      <c r="L417" s="55">
        <f t="shared" ca="1" si="116"/>
        <v>0.74626354199282485</v>
      </c>
      <c r="M417" s="40">
        <f t="shared" ca="1" si="110"/>
        <v>4812435.0604349878</v>
      </c>
      <c r="N417" s="40">
        <f t="shared" ca="1" si="111"/>
        <v>1077249.1683605709</v>
      </c>
      <c r="O417" s="40">
        <f t="shared" ca="1" si="112"/>
        <v>711580.71860185743</v>
      </c>
      <c r="P417" s="40">
        <f t="shared" ca="1" si="113"/>
        <v>358791.32592524582</v>
      </c>
      <c r="Q417" s="40">
        <f t="shared" ca="1" si="117"/>
        <v>6960056.2733226614</v>
      </c>
      <c r="S417" s="40">
        <f t="shared" ca="1" si="114"/>
        <v>4465.8142932849769</v>
      </c>
      <c r="T417" s="40">
        <f t="shared" ca="1" si="118"/>
        <v>92965.157080562378</v>
      </c>
      <c r="U417" s="40">
        <f t="shared" ca="1" si="119"/>
        <v>333110.082260255</v>
      </c>
      <c r="V417" s="40">
        <f t="shared" ca="1" si="120"/>
        <v>6934375.0296576703</v>
      </c>
    </row>
    <row r="418" spans="5:22" x14ac:dyDescent="0.35">
      <c r="E418" s="4">
        <v>400</v>
      </c>
      <c r="F418" s="55">
        <f t="shared" ca="1" si="121"/>
        <v>0.13284149456683836</v>
      </c>
      <c r="G418" s="40">
        <f t="shared" ca="1" si="106"/>
        <v>63912.925554787238</v>
      </c>
      <c r="H418" s="40">
        <f t="shared" ca="1" si="107"/>
        <v>13432.524435032426</v>
      </c>
      <c r="I418" s="40">
        <f t="shared" ca="1" si="108"/>
        <v>9308.0607129861655</v>
      </c>
      <c r="J418" s="40">
        <f t="shared" ca="1" si="109"/>
        <v>4379.4560634330564</v>
      </c>
      <c r="K418" s="40">
        <f t="shared" ca="1" si="115"/>
        <v>91032.966766238882</v>
      </c>
      <c r="L418" s="55">
        <f t="shared" ca="1" si="116"/>
        <v>0.10552741508330843</v>
      </c>
      <c r="M418" s="40">
        <f t="shared" ca="1" si="110"/>
        <v>4676716.6963983243</v>
      </c>
      <c r="N418" s="40">
        <f t="shared" ca="1" si="111"/>
        <v>982901.51412712527</v>
      </c>
      <c r="O418" s="40">
        <f t="shared" ca="1" si="112"/>
        <v>681101.08510360774</v>
      </c>
      <c r="P418" s="40">
        <f t="shared" ca="1" si="113"/>
        <v>320459.04823185079</v>
      </c>
      <c r="Q418" s="40">
        <f t="shared" ca="1" si="117"/>
        <v>6661178.3438609075</v>
      </c>
      <c r="S418" s="40">
        <f t="shared" ca="1" si="114"/>
        <v>3545.2234448014751</v>
      </c>
      <c r="T418" s="40">
        <f t="shared" ca="1" si="118"/>
        <v>90198.734147607305</v>
      </c>
      <c r="U418" s="40">
        <f t="shared" ca="1" si="119"/>
        <v>259415.53344406336</v>
      </c>
      <c r="V418" s="40">
        <f t="shared" ca="1" si="120"/>
        <v>6600134.8290731208</v>
      </c>
    </row>
    <row r="419" spans="5:22" x14ac:dyDescent="0.35">
      <c r="E419" s="4">
        <v>401</v>
      </c>
      <c r="F419" s="55">
        <f t="shared" ca="1" si="121"/>
        <v>0.355233621392117</v>
      </c>
      <c r="G419" s="40">
        <f t="shared" ca="1" si="106"/>
        <v>62327.612553521452</v>
      </c>
      <c r="H419" s="40">
        <f t="shared" ca="1" si="107"/>
        <v>13890.404728983676</v>
      </c>
      <c r="I419" s="40">
        <f t="shared" ca="1" si="108"/>
        <v>8730.9918791688706</v>
      </c>
      <c r="J419" s="40">
        <f t="shared" ca="1" si="109"/>
        <v>4332.9278387926233</v>
      </c>
      <c r="K419" s="40">
        <f t="shared" ca="1" si="115"/>
        <v>89281.937000466613</v>
      </c>
      <c r="L419" s="55">
        <f t="shared" ca="1" si="116"/>
        <v>0.88569785457071892</v>
      </c>
      <c r="M419" s="40">
        <f t="shared" ca="1" si="110"/>
        <v>4674080.784378998</v>
      </c>
      <c r="N419" s="40">
        <f t="shared" ca="1" si="111"/>
        <v>1041671.1176805949</v>
      </c>
      <c r="O419" s="40">
        <f t="shared" ca="1" si="112"/>
        <v>654755.72862587706</v>
      </c>
      <c r="P419" s="40">
        <f t="shared" ca="1" si="113"/>
        <v>324935.51287578041</v>
      </c>
      <c r="Q419" s="40">
        <f t="shared" ca="1" si="117"/>
        <v>6695443.1435612505</v>
      </c>
      <c r="S419" s="40">
        <f t="shared" ca="1" si="114"/>
        <v>5926.3783461945095</v>
      </c>
      <c r="T419" s="40">
        <f t="shared" ca="1" si="118"/>
        <v>90875.387507868509</v>
      </c>
      <c r="U419" s="40">
        <f t="shared" ca="1" si="119"/>
        <v>444431.76970914635</v>
      </c>
      <c r="V419" s="40">
        <f t="shared" ca="1" si="120"/>
        <v>6814939.4003946166</v>
      </c>
    </row>
    <row r="420" spans="5:22" x14ac:dyDescent="0.35">
      <c r="E420" s="4">
        <v>402</v>
      </c>
      <c r="F420" s="55">
        <f t="shared" ca="1" si="121"/>
        <v>0.12490772998851996</v>
      </c>
      <c r="G420" s="40">
        <f t="shared" ca="1" si="106"/>
        <v>61396.702235707999</v>
      </c>
      <c r="H420" s="40">
        <f t="shared" ca="1" si="107"/>
        <v>13422.096229735964</v>
      </c>
      <c r="I420" s="40">
        <f t="shared" ca="1" si="108"/>
        <v>9192.8237079806549</v>
      </c>
      <c r="J420" s="40">
        <f t="shared" ca="1" si="109"/>
        <v>4418.8900288537261</v>
      </c>
      <c r="K420" s="40">
        <f t="shared" ca="1" si="115"/>
        <v>88430.512202278347</v>
      </c>
      <c r="L420" s="55">
        <f t="shared" ca="1" si="116"/>
        <v>0.17636034590384941</v>
      </c>
      <c r="M420" s="40">
        <f t="shared" ca="1" si="110"/>
        <v>4507216.0361302011</v>
      </c>
      <c r="N420" s="40">
        <f t="shared" ca="1" si="111"/>
        <v>985334.47501622199</v>
      </c>
      <c r="O420" s="40">
        <f t="shared" ca="1" si="112"/>
        <v>674857.78429693053</v>
      </c>
      <c r="P420" s="40">
        <f t="shared" ca="1" si="113"/>
        <v>324396.77172696422</v>
      </c>
      <c r="Q420" s="40">
        <f t="shared" ca="1" si="117"/>
        <v>6491805.0671703182</v>
      </c>
      <c r="S420" s="40">
        <f t="shared" ca="1" si="114"/>
        <v>6152.6891875340843</v>
      </c>
      <c r="T420" s="40">
        <f t="shared" ca="1" si="118"/>
        <v>90164.311360958702</v>
      </c>
      <c r="U420" s="40">
        <f t="shared" ca="1" si="119"/>
        <v>451677.34359598922</v>
      </c>
      <c r="V420" s="40">
        <f t="shared" ca="1" si="120"/>
        <v>6619085.6390393432</v>
      </c>
    </row>
    <row r="421" spans="5:22" x14ac:dyDescent="0.35">
      <c r="E421" s="4">
        <v>403</v>
      </c>
      <c r="F421" s="55">
        <f t="shared" ca="1" si="121"/>
        <v>0.753503134131147</v>
      </c>
      <c r="G421" s="40">
        <f t="shared" ca="1" si="106"/>
        <v>64350.902330488447</v>
      </c>
      <c r="H421" s="40">
        <f t="shared" ca="1" si="107"/>
        <v>13364.623279325266</v>
      </c>
      <c r="I421" s="40">
        <f t="shared" ca="1" si="108"/>
        <v>9450.4721261354825</v>
      </c>
      <c r="J421" s="40">
        <f t="shared" ca="1" si="109"/>
        <v>4390.4576136945752</v>
      </c>
      <c r="K421" s="40">
        <f t="shared" ca="1" si="115"/>
        <v>91556.455349643773</v>
      </c>
      <c r="L421" s="55">
        <f t="shared" ca="1" si="116"/>
        <v>0.57799869881929589</v>
      </c>
      <c r="M421" s="40">
        <f t="shared" ca="1" si="110"/>
        <v>4777784.9471995914</v>
      </c>
      <c r="N421" s="40">
        <f t="shared" ca="1" si="111"/>
        <v>992267.29721707117</v>
      </c>
      <c r="O421" s="40">
        <f t="shared" ca="1" si="112"/>
        <v>701657.96955401765</v>
      </c>
      <c r="P421" s="40">
        <f t="shared" ca="1" si="113"/>
        <v>325973.08721946809</v>
      </c>
      <c r="Q421" s="40">
        <f t="shared" ca="1" si="117"/>
        <v>6797683.3011901481</v>
      </c>
      <c r="S421" s="40">
        <f t="shared" ca="1" si="114"/>
        <v>4673.3244521596007</v>
      </c>
      <c r="T421" s="40">
        <f t="shared" ca="1" si="118"/>
        <v>91839.32218810881</v>
      </c>
      <c r="U421" s="40">
        <f t="shared" ca="1" si="119"/>
        <v>346974.76511264389</v>
      </c>
      <c r="V421" s="40">
        <f t="shared" ca="1" si="120"/>
        <v>6818684.9790833239</v>
      </c>
    </row>
    <row r="422" spans="5:22" x14ac:dyDescent="0.35">
      <c r="E422" s="4">
        <v>404</v>
      </c>
      <c r="F422" s="55">
        <f t="shared" ca="1" si="121"/>
        <v>0.21810084491626158</v>
      </c>
      <c r="G422" s="40">
        <f t="shared" ca="1" si="106"/>
        <v>61541.305852415346</v>
      </c>
      <c r="H422" s="40">
        <f t="shared" ca="1" si="107"/>
        <v>13368.752772630622</v>
      </c>
      <c r="I422" s="40">
        <f t="shared" ca="1" si="108"/>
        <v>9153.4694402826699</v>
      </c>
      <c r="J422" s="40">
        <f t="shared" ca="1" si="109"/>
        <v>4594.1294318110395</v>
      </c>
      <c r="K422" s="40">
        <f t="shared" ca="1" si="115"/>
        <v>88657.657497139677</v>
      </c>
      <c r="L422" s="55">
        <f t="shared" ca="1" si="116"/>
        <v>0.80274710442891872</v>
      </c>
      <c r="M422" s="40">
        <f t="shared" ca="1" si="110"/>
        <v>4599039.7980481461</v>
      </c>
      <c r="N422" s="40">
        <f t="shared" ca="1" si="111"/>
        <v>999059.49670682277</v>
      </c>
      <c r="O422" s="40">
        <f t="shared" ca="1" si="112"/>
        <v>684047.39975834091</v>
      </c>
      <c r="P422" s="40">
        <f t="shared" ca="1" si="113"/>
        <v>343323.62307931168</v>
      </c>
      <c r="Q422" s="40">
        <f t="shared" ca="1" si="117"/>
        <v>6625470.3175926218</v>
      </c>
      <c r="S422" s="40">
        <f t="shared" ca="1" si="114"/>
        <v>6440.258540054996</v>
      </c>
      <c r="T422" s="40">
        <f t="shared" ca="1" si="118"/>
        <v>90503.786605383633</v>
      </c>
      <c r="U422" s="40">
        <f t="shared" ca="1" si="119"/>
        <v>481286.59158554237</v>
      </c>
      <c r="V422" s="40">
        <f t="shared" ca="1" si="120"/>
        <v>6763433.2860988518</v>
      </c>
    </row>
    <row r="423" spans="5:22" x14ac:dyDescent="0.35">
      <c r="E423" s="4">
        <v>405</v>
      </c>
      <c r="F423" s="55">
        <f t="shared" ca="1" si="121"/>
        <v>0.60417538481613642</v>
      </c>
      <c r="G423" s="40">
        <f t="shared" ca="1" si="106"/>
        <v>65577.558954542736</v>
      </c>
      <c r="H423" s="40">
        <f t="shared" ca="1" si="107"/>
        <v>13640.298978317558</v>
      </c>
      <c r="I423" s="40">
        <f t="shared" ca="1" si="108"/>
        <v>9069.3518900119634</v>
      </c>
      <c r="J423" s="40">
        <f t="shared" ca="1" si="109"/>
        <v>4518.3688809033765</v>
      </c>
      <c r="K423" s="40">
        <f t="shared" ca="1" si="115"/>
        <v>92805.578703775638</v>
      </c>
      <c r="L423" s="55">
        <f t="shared" ca="1" si="116"/>
        <v>0.36297428550426913</v>
      </c>
      <c r="M423" s="40">
        <f t="shared" ca="1" si="110"/>
        <v>4842264.3159572557</v>
      </c>
      <c r="N423" s="40">
        <f t="shared" ca="1" si="111"/>
        <v>1007203.2880559039</v>
      </c>
      <c r="O423" s="40">
        <f t="shared" ca="1" si="112"/>
        <v>669683.34482084634</v>
      </c>
      <c r="P423" s="40">
        <f t="shared" ca="1" si="113"/>
        <v>333637.55447951925</v>
      </c>
      <c r="Q423" s="40">
        <f t="shared" ca="1" si="117"/>
        <v>6852788.5033135246</v>
      </c>
      <c r="S423" s="40">
        <f t="shared" ca="1" si="114"/>
        <v>3167.7498414490437</v>
      </c>
      <c r="T423" s="40">
        <f t="shared" ca="1" si="118"/>
        <v>91454.959664321301</v>
      </c>
      <c r="U423" s="40">
        <f t="shared" ca="1" si="119"/>
        <v>233907.48700726652</v>
      </c>
      <c r="V423" s="40">
        <f t="shared" ca="1" si="120"/>
        <v>6753058.4358412726</v>
      </c>
    </row>
    <row r="424" spans="5:22" x14ac:dyDescent="0.35">
      <c r="E424" s="4">
        <v>406</v>
      </c>
      <c r="F424" s="55">
        <f t="shared" ca="1" si="121"/>
        <v>0.92193659006002926</v>
      </c>
      <c r="G424" s="40">
        <f t="shared" ca="1" si="106"/>
        <v>65873.006754393515</v>
      </c>
      <c r="H424" s="40">
        <f t="shared" ca="1" si="107"/>
        <v>13906.434134696141</v>
      </c>
      <c r="I424" s="40">
        <f t="shared" ca="1" si="108"/>
        <v>9307.3708549156418</v>
      </c>
      <c r="J424" s="40">
        <f t="shared" ca="1" si="109"/>
        <v>4591.1225137632618</v>
      </c>
      <c r="K424" s="40">
        <f t="shared" ca="1" si="115"/>
        <v>93677.93425776856</v>
      </c>
      <c r="L424" s="55">
        <f t="shared" ca="1" si="116"/>
        <v>0.87688617015767056</v>
      </c>
      <c r="M424" s="40">
        <f t="shared" ca="1" si="110"/>
        <v>4937790.1650886359</v>
      </c>
      <c r="N424" s="40">
        <f t="shared" ca="1" si="111"/>
        <v>1042415.6583254131</v>
      </c>
      <c r="O424" s="40">
        <f t="shared" ca="1" si="112"/>
        <v>697673.39513722481</v>
      </c>
      <c r="P424" s="40">
        <f t="shared" ca="1" si="113"/>
        <v>344147.0294456422</v>
      </c>
      <c r="Q424" s="40">
        <f t="shared" ca="1" si="117"/>
        <v>7022026.247996917</v>
      </c>
      <c r="S424" s="40">
        <f t="shared" ca="1" si="114"/>
        <v>3420.8025863160055</v>
      </c>
      <c r="T424" s="40">
        <f t="shared" ca="1" si="118"/>
        <v>92507.614330321303</v>
      </c>
      <c r="U424" s="40">
        <f t="shared" ca="1" si="119"/>
        <v>256420.74348297992</v>
      </c>
      <c r="V424" s="40">
        <f t="shared" ca="1" si="120"/>
        <v>6934299.9620342543</v>
      </c>
    </row>
    <row r="425" spans="5:22" x14ac:dyDescent="0.35">
      <c r="E425" s="4">
        <v>407</v>
      </c>
      <c r="F425" s="55">
        <f t="shared" ca="1" si="121"/>
        <v>0.82672953944346683</v>
      </c>
      <c r="G425" s="40">
        <f t="shared" ca="1" si="106"/>
        <v>65354.132466342278</v>
      </c>
      <c r="H425" s="40">
        <f t="shared" ca="1" si="107"/>
        <v>13563.982031347892</v>
      </c>
      <c r="I425" s="40">
        <f t="shared" ca="1" si="108"/>
        <v>8993.8988697291916</v>
      </c>
      <c r="J425" s="40">
        <f t="shared" ca="1" si="109"/>
        <v>4754.1065516441649</v>
      </c>
      <c r="K425" s="40">
        <f t="shared" ca="1" si="115"/>
        <v>92666.119919063523</v>
      </c>
      <c r="L425" s="55">
        <f t="shared" ca="1" si="116"/>
        <v>0.46229362184259581</v>
      </c>
      <c r="M425" s="40">
        <f t="shared" ca="1" si="110"/>
        <v>4838157.2203803975</v>
      </c>
      <c r="N425" s="40">
        <f t="shared" ca="1" si="111"/>
        <v>1004139.6790917978</v>
      </c>
      <c r="O425" s="40">
        <f t="shared" ca="1" si="112"/>
        <v>665817.06640144403</v>
      </c>
      <c r="P425" s="40">
        <f t="shared" ca="1" si="113"/>
        <v>351945.83833150362</v>
      </c>
      <c r="Q425" s="40">
        <f t="shared" ca="1" si="117"/>
        <v>6860059.8042051438</v>
      </c>
      <c r="S425" s="40">
        <f t="shared" ca="1" si="114"/>
        <v>4160.6022136395786</v>
      </c>
      <c r="T425" s="40">
        <f t="shared" ca="1" si="118"/>
        <v>92072.615581058941</v>
      </c>
      <c r="U425" s="40">
        <f t="shared" ca="1" si="119"/>
        <v>308008.79579294956</v>
      </c>
      <c r="V425" s="40">
        <f t="shared" ca="1" si="120"/>
        <v>6816122.7616665894</v>
      </c>
    </row>
    <row r="426" spans="5:22" x14ac:dyDescent="0.35">
      <c r="E426" s="4">
        <v>408</v>
      </c>
      <c r="F426" s="55">
        <f t="shared" ca="1" si="121"/>
        <v>0.17122736336550815</v>
      </c>
      <c r="G426" s="40">
        <f t="shared" ca="1" si="106"/>
        <v>62776.803107975938</v>
      </c>
      <c r="H426" s="40">
        <f t="shared" ca="1" si="107"/>
        <v>12946.113869375578</v>
      </c>
      <c r="I426" s="40">
        <f t="shared" ca="1" si="108"/>
        <v>9033.9457388016053</v>
      </c>
      <c r="J426" s="40">
        <f t="shared" ca="1" si="109"/>
        <v>4647.7178280693624</v>
      </c>
      <c r="K426" s="40">
        <f t="shared" ca="1" si="115"/>
        <v>89404.580544222481</v>
      </c>
      <c r="L426" s="55">
        <f t="shared" ca="1" si="116"/>
        <v>0.63738861315510198</v>
      </c>
      <c r="M426" s="40">
        <f t="shared" ca="1" si="110"/>
        <v>4668111.461374457</v>
      </c>
      <c r="N426" s="40">
        <f t="shared" ca="1" si="111"/>
        <v>962678.88044481655</v>
      </c>
      <c r="O426" s="40">
        <f t="shared" ca="1" si="112"/>
        <v>671768.28950973973</v>
      </c>
      <c r="P426" s="40">
        <f t="shared" ca="1" si="113"/>
        <v>345606.39899307734</v>
      </c>
      <c r="Q426" s="40">
        <f t="shared" ca="1" si="117"/>
        <v>6648165.0303220907</v>
      </c>
      <c r="S426" s="40">
        <f t="shared" ca="1" si="114"/>
        <v>5591.2188740103848</v>
      </c>
      <c r="T426" s="40">
        <f t="shared" ca="1" si="118"/>
        <v>90348.081590163507</v>
      </c>
      <c r="U426" s="40">
        <f t="shared" ca="1" si="119"/>
        <v>415765.56333919056</v>
      </c>
      <c r="V426" s="40">
        <f t="shared" ca="1" si="120"/>
        <v>6718324.1946682036</v>
      </c>
    </row>
    <row r="427" spans="5:22" x14ac:dyDescent="0.35">
      <c r="E427" s="4">
        <v>409</v>
      </c>
      <c r="F427" s="55">
        <f t="shared" ca="1" si="121"/>
        <v>0.99019870426195256</v>
      </c>
      <c r="G427" s="40">
        <f t="shared" ca="1" si="106"/>
        <v>65498.107502077939</v>
      </c>
      <c r="H427" s="40">
        <f t="shared" ca="1" si="107"/>
        <v>14093.198529839976</v>
      </c>
      <c r="I427" s="40">
        <f t="shared" ca="1" si="108"/>
        <v>9357.1848010866051</v>
      </c>
      <c r="J427" s="40">
        <f t="shared" ca="1" si="109"/>
        <v>4703.4126040096307</v>
      </c>
      <c r="K427" s="40">
        <f t="shared" ca="1" si="115"/>
        <v>93651.90343701416</v>
      </c>
      <c r="L427" s="55">
        <f t="shared" ca="1" si="116"/>
        <v>0.65021199367163152</v>
      </c>
      <c r="M427" s="40">
        <f t="shared" ca="1" si="110"/>
        <v>4872138.7280562343</v>
      </c>
      <c r="N427" s="40">
        <f t="shared" ca="1" si="111"/>
        <v>1048335.9134802505</v>
      </c>
      <c r="O427" s="40">
        <f t="shared" ca="1" si="112"/>
        <v>696043.04908362252</v>
      </c>
      <c r="P427" s="40">
        <f t="shared" ca="1" si="113"/>
        <v>349867.79887183971</v>
      </c>
      <c r="Q427" s="40">
        <f t="shared" ca="1" si="117"/>
        <v>6966385.4894919461</v>
      </c>
      <c r="S427" s="40">
        <f t="shared" ca="1" si="114"/>
        <v>4394.3242790119493</v>
      </c>
      <c r="T427" s="40">
        <f t="shared" ca="1" si="118"/>
        <v>93342.815112016484</v>
      </c>
      <c r="U427" s="40">
        <f t="shared" ca="1" si="119"/>
        <v>326875.97122913325</v>
      </c>
      <c r="V427" s="40">
        <f t="shared" ca="1" si="120"/>
        <v>6943393.6618492398</v>
      </c>
    </row>
    <row r="428" spans="5:22" x14ac:dyDescent="0.35">
      <c r="E428" s="4">
        <v>410</v>
      </c>
      <c r="F428" s="55">
        <f t="shared" ca="1" si="121"/>
        <v>0.90164243636379271</v>
      </c>
      <c r="G428" s="40">
        <f t="shared" ca="1" si="106"/>
        <v>64155.147299611148</v>
      </c>
      <c r="H428" s="40">
        <f t="shared" ca="1" si="107"/>
        <v>13715.181619635818</v>
      </c>
      <c r="I428" s="40">
        <f t="shared" ca="1" si="108"/>
        <v>9331.5258814498047</v>
      </c>
      <c r="J428" s="40">
        <f t="shared" ca="1" si="109"/>
        <v>4578.6441643698035</v>
      </c>
      <c r="K428" s="40">
        <f t="shared" ca="1" si="115"/>
        <v>91780.498965066581</v>
      </c>
      <c r="L428" s="55">
        <f t="shared" ca="1" si="116"/>
        <v>0.81558584465155715</v>
      </c>
      <c r="M428" s="40">
        <f t="shared" ca="1" si="110"/>
        <v>4796618.2692261292</v>
      </c>
      <c r="N428" s="40">
        <f t="shared" ca="1" si="111"/>
        <v>1025428.0987816906</v>
      </c>
      <c r="O428" s="40">
        <f t="shared" ca="1" si="112"/>
        <v>697680.06787804363</v>
      </c>
      <c r="P428" s="40">
        <f t="shared" ca="1" si="113"/>
        <v>342326.51893911121</v>
      </c>
      <c r="Q428" s="40">
        <f t="shared" ca="1" si="117"/>
        <v>6862052.9548249748</v>
      </c>
      <c r="S428" s="40">
        <f t="shared" ca="1" si="114"/>
        <v>5189.6878214723165</v>
      </c>
      <c r="T428" s="40">
        <f t="shared" ca="1" si="118"/>
        <v>92391.542622169087</v>
      </c>
      <c r="U428" s="40">
        <f t="shared" ca="1" si="119"/>
        <v>388011.75687122683</v>
      </c>
      <c r="V428" s="40">
        <f t="shared" ca="1" si="120"/>
        <v>6907738.1927570906</v>
      </c>
    </row>
    <row r="429" spans="5:22" x14ac:dyDescent="0.35">
      <c r="E429" s="4">
        <v>411</v>
      </c>
      <c r="F429" s="55">
        <f t="shared" ca="1" si="121"/>
        <v>0.78616289120678617</v>
      </c>
      <c r="G429" s="40">
        <f t="shared" ca="1" si="106"/>
        <v>63302.897017954056</v>
      </c>
      <c r="H429" s="40">
        <f t="shared" ca="1" si="107"/>
        <v>13954.912682594048</v>
      </c>
      <c r="I429" s="40">
        <f t="shared" ca="1" si="108"/>
        <v>9219.8797654506543</v>
      </c>
      <c r="J429" s="40">
        <f t="shared" ca="1" si="109"/>
        <v>4458.5643634715279</v>
      </c>
      <c r="K429" s="40">
        <f t="shared" ca="1" si="115"/>
        <v>90936.253829470268</v>
      </c>
      <c r="L429" s="55">
        <f t="shared" ca="1" si="116"/>
        <v>0.53158502947483355</v>
      </c>
      <c r="M429" s="40">
        <f t="shared" ca="1" si="110"/>
        <v>4694462.3103083782</v>
      </c>
      <c r="N429" s="40">
        <f t="shared" ca="1" si="111"/>
        <v>1034878.5714104344</v>
      </c>
      <c r="O429" s="40">
        <f t="shared" ca="1" si="112"/>
        <v>683734.55407905171</v>
      </c>
      <c r="P429" s="40">
        <f t="shared" ca="1" si="113"/>
        <v>330641.46110824595</v>
      </c>
      <c r="Q429" s="40">
        <f t="shared" ca="1" si="117"/>
        <v>6743716.8969061105</v>
      </c>
      <c r="S429" s="40">
        <f t="shared" ca="1" si="114"/>
        <v>5459.7997672871006</v>
      </c>
      <c r="T429" s="40">
        <f t="shared" ca="1" si="118"/>
        <v>91937.489233285844</v>
      </c>
      <c r="U429" s="40">
        <f t="shared" ca="1" si="119"/>
        <v>404891.80490571068</v>
      </c>
      <c r="V429" s="40">
        <f t="shared" ca="1" si="120"/>
        <v>6817967.2407035753</v>
      </c>
    </row>
    <row r="430" spans="5:22" x14ac:dyDescent="0.35">
      <c r="E430" s="4">
        <v>412</v>
      </c>
      <c r="F430" s="55">
        <f t="shared" ca="1" si="121"/>
        <v>0.40306890526385475</v>
      </c>
      <c r="G430" s="40">
        <f t="shared" ca="1" si="106"/>
        <v>62932.956023756538</v>
      </c>
      <c r="H430" s="40">
        <f t="shared" ca="1" si="107"/>
        <v>13830.517410406257</v>
      </c>
      <c r="I430" s="40">
        <f t="shared" ca="1" si="108"/>
        <v>9610.6150759485899</v>
      </c>
      <c r="J430" s="40">
        <f t="shared" ca="1" si="109"/>
        <v>4569.418413311977</v>
      </c>
      <c r="K430" s="40">
        <f t="shared" ca="1" si="115"/>
        <v>90943.506923423352</v>
      </c>
      <c r="L430" s="55">
        <f t="shared" ca="1" si="116"/>
        <v>0.70711904307400197</v>
      </c>
      <c r="M430" s="40">
        <f t="shared" ca="1" si="110"/>
        <v>4688746.6316901343</v>
      </c>
      <c r="N430" s="40">
        <f t="shared" ca="1" si="111"/>
        <v>1030426.6003029435</v>
      </c>
      <c r="O430" s="40">
        <f t="shared" ca="1" si="112"/>
        <v>716027.68903488398</v>
      </c>
      <c r="P430" s="40">
        <f t="shared" ca="1" si="113"/>
        <v>340439.19987028348</v>
      </c>
      <c r="Q430" s="40">
        <f t="shared" ca="1" si="117"/>
        <v>6775640.1208982449</v>
      </c>
      <c r="S430" s="40">
        <f t="shared" ca="1" si="114"/>
        <v>4616.0618266180063</v>
      </c>
      <c r="T430" s="40">
        <f t="shared" ca="1" si="118"/>
        <v>90990.150336729392</v>
      </c>
      <c r="U430" s="40">
        <f t="shared" ca="1" si="119"/>
        <v>343914.31308356742</v>
      </c>
      <c r="V430" s="40">
        <f t="shared" ca="1" si="120"/>
        <v>6779115.2341115288</v>
      </c>
    </row>
    <row r="431" spans="5:22" x14ac:dyDescent="0.35">
      <c r="E431" s="4">
        <v>413</v>
      </c>
      <c r="F431" s="55">
        <f t="shared" ca="1" si="121"/>
        <v>3.3362062503753398E-2</v>
      </c>
      <c r="G431" s="40">
        <f t="shared" ca="1" si="106"/>
        <v>61931.981478954403</v>
      </c>
      <c r="H431" s="40">
        <f t="shared" ca="1" si="107"/>
        <v>13544.192894521942</v>
      </c>
      <c r="I431" s="40">
        <f t="shared" ca="1" si="108"/>
        <v>9371.0418801621545</v>
      </c>
      <c r="J431" s="40">
        <f t="shared" ca="1" si="109"/>
        <v>4446.6975087265027</v>
      </c>
      <c r="K431" s="40">
        <f t="shared" ca="1" si="115"/>
        <v>89293.913762365002</v>
      </c>
      <c r="L431" s="55">
        <f t="shared" ca="1" si="116"/>
        <v>0.27158832772142671</v>
      </c>
      <c r="M431" s="40">
        <f t="shared" ca="1" si="110"/>
        <v>4561256.9872696055</v>
      </c>
      <c r="N431" s="40">
        <f t="shared" ca="1" si="111"/>
        <v>997522.4916396226</v>
      </c>
      <c r="O431" s="40">
        <f t="shared" ca="1" si="112"/>
        <v>690172.17329645448</v>
      </c>
      <c r="P431" s="40">
        <f t="shared" ca="1" si="113"/>
        <v>327496.86991438305</v>
      </c>
      <c r="Q431" s="40">
        <f t="shared" ca="1" si="117"/>
        <v>6576448.5221200651</v>
      </c>
      <c r="S431" s="40">
        <f t="shared" ca="1" si="114"/>
        <v>4694.349740462887</v>
      </c>
      <c r="T431" s="40">
        <f t="shared" ca="1" si="118"/>
        <v>89541.565994101387</v>
      </c>
      <c r="U431" s="40">
        <f t="shared" ca="1" si="119"/>
        <v>345736.3230280276</v>
      </c>
      <c r="V431" s="40">
        <f t="shared" ca="1" si="120"/>
        <v>6594687.9752337104</v>
      </c>
    </row>
    <row r="432" spans="5:22" x14ac:dyDescent="0.35">
      <c r="E432" s="4">
        <v>414</v>
      </c>
      <c r="F432" s="55">
        <f t="shared" ca="1" si="121"/>
        <v>0.1545669982609893</v>
      </c>
      <c r="G432" s="40">
        <f t="shared" ca="1" si="106"/>
        <v>63584.592706868178</v>
      </c>
      <c r="H432" s="40">
        <f t="shared" ca="1" si="107"/>
        <v>13205.267553862235</v>
      </c>
      <c r="I432" s="40">
        <f t="shared" ca="1" si="108"/>
        <v>9073.0816443873828</v>
      </c>
      <c r="J432" s="40">
        <f t="shared" ca="1" si="109"/>
        <v>4505.1575494849985</v>
      </c>
      <c r="K432" s="40">
        <f t="shared" ca="1" si="115"/>
        <v>90368.09945460278</v>
      </c>
      <c r="L432" s="55">
        <f t="shared" ca="1" si="116"/>
        <v>0.73268888416488864</v>
      </c>
      <c r="M432" s="40">
        <f t="shared" ca="1" si="110"/>
        <v>4740875.8503769282</v>
      </c>
      <c r="N432" s="40">
        <f t="shared" ca="1" si="111"/>
        <v>984586.53863657091</v>
      </c>
      <c r="O432" s="40">
        <f t="shared" ca="1" si="112"/>
        <v>676490.1971563322</v>
      </c>
      <c r="P432" s="40">
        <f t="shared" ca="1" si="113"/>
        <v>335905.15751136793</v>
      </c>
      <c r="Q432" s="40">
        <f t="shared" ca="1" si="117"/>
        <v>6737857.7436811998</v>
      </c>
      <c r="S432" s="40">
        <f t="shared" ca="1" si="114"/>
        <v>4423.3744533374866</v>
      </c>
      <c r="T432" s="40">
        <f t="shared" ca="1" si="118"/>
        <v>90286.316358455268</v>
      </c>
      <c r="U432" s="40">
        <f t="shared" ca="1" si="119"/>
        <v>329807.39877786092</v>
      </c>
      <c r="V432" s="40">
        <f t="shared" ca="1" si="120"/>
        <v>6731759.9849476926</v>
      </c>
    </row>
    <row r="433" spans="5:22" x14ac:dyDescent="0.35">
      <c r="E433" s="4">
        <v>415</v>
      </c>
      <c r="F433" s="55">
        <f t="shared" ca="1" si="121"/>
        <v>0.4777282298324691</v>
      </c>
      <c r="G433" s="40">
        <f t="shared" ca="1" si="106"/>
        <v>64925.443103002741</v>
      </c>
      <c r="H433" s="40">
        <f t="shared" ca="1" si="107"/>
        <v>13869.552376314001</v>
      </c>
      <c r="I433" s="40">
        <f t="shared" ca="1" si="108"/>
        <v>9076.0705372145167</v>
      </c>
      <c r="J433" s="40">
        <f t="shared" ca="1" si="109"/>
        <v>4585.7815831450525</v>
      </c>
      <c r="K433" s="40">
        <f t="shared" ca="1" si="115"/>
        <v>92456.847599676315</v>
      </c>
      <c r="L433" s="55">
        <f t="shared" ca="1" si="116"/>
        <v>0.87628420941842888</v>
      </c>
      <c r="M433" s="40">
        <f t="shared" ca="1" si="110"/>
        <v>4866619.5738257198</v>
      </c>
      <c r="N433" s="40">
        <f t="shared" ca="1" si="111"/>
        <v>1039620.7072116083</v>
      </c>
      <c r="O433" s="40">
        <f t="shared" ca="1" si="112"/>
        <v>680315.45752805611</v>
      </c>
      <c r="P433" s="40">
        <f t="shared" ca="1" si="113"/>
        <v>343736.65156843665</v>
      </c>
      <c r="Q433" s="40">
        <f t="shared" ca="1" si="117"/>
        <v>6930292.3901338205</v>
      </c>
      <c r="S433" s="40">
        <f t="shared" ca="1" si="114"/>
        <v>3291.9854191261838</v>
      </c>
      <c r="T433" s="40">
        <f t="shared" ca="1" si="118"/>
        <v>91163.051435657442</v>
      </c>
      <c r="U433" s="40">
        <f t="shared" ca="1" si="119"/>
        <v>246757.51002656468</v>
      </c>
      <c r="V433" s="40">
        <f t="shared" ca="1" si="120"/>
        <v>6833313.2485919483</v>
      </c>
    </row>
    <row r="434" spans="5:22" x14ac:dyDescent="0.35">
      <c r="E434" s="4">
        <v>416</v>
      </c>
      <c r="F434" s="55">
        <f t="shared" ca="1" si="121"/>
        <v>0.86224822928500788</v>
      </c>
      <c r="G434" s="40">
        <f t="shared" ca="1" si="106"/>
        <v>64616.540950680588</v>
      </c>
      <c r="H434" s="40">
        <f t="shared" ca="1" si="107"/>
        <v>13582.938142915064</v>
      </c>
      <c r="I434" s="40">
        <f t="shared" ca="1" si="108"/>
        <v>9246.4737378069767</v>
      </c>
      <c r="J434" s="40">
        <f t="shared" ca="1" si="109"/>
        <v>4531.4025663711373</v>
      </c>
      <c r="K434" s="40">
        <f t="shared" ca="1" si="115"/>
        <v>91977.355397773761</v>
      </c>
      <c r="L434" s="55">
        <f t="shared" ca="1" si="116"/>
        <v>0.65910838666055038</v>
      </c>
      <c r="M434" s="40">
        <f t="shared" ca="1" si="110"/>
        <v>4807718.3187884875</v>
      </c>
      <c r="N434" s="40">
        <f t="shared" ca="1" si="111"/>
        <v>1010622.6605739689</v>
      </c>
      <c r="O434" s="40">
        <f t="shared" ca="1" si="112"/>
        <v>687973.08737683261</v>
      </c>
      <c r="P434" s="40">
        <f t="shared" ca="1" si="113"/>
        <v>337153.71958359552</v>
      </c>
      <c r="Q434" s="40">
        <f t="shared" ca="1" si="117"/>
        <v>6843467.7863228843</v>
      </c>
      <c r="S434" s="40">
        <f t="shared" ca="1" si="114"/>
        <v>4762.7139022751471</v>
      </c>
      <c r="T434" s="40">
        <f t="shared" ca="1" si="118"/>
        <v>92208.666733677775</v>
      </c>
      <c r="U434" s="40">
        <f t="shared" ca="1" si="119"/>
        <v>354364.16957995103</v>
      </c>
      <c r="V434" s="40">
        <f t="shared" ca="1" si="120"/>
        <v>6860678.2363192402</v>
      </c>
    </row>
    <row r="435" spans="5:22" x14ac:dyDescent="0.35">
      <c r="E435" s="4">
        <v>417</v>
      </c>
      <c r="F435" s="55">
        <f t="shared" ca="1" si="121"/>
        <v>0.29870747928941932</v>
      </c>
      <c r="G435" s="40">
        <f t="shared" ca="1" si="106"/>
        <v>60700.199674767318</v>
      </c>
      <c r="H435" s="40">
        <f t="shared" ca="1" si="107"/>
        <v>13496.724514582818</v>
      </c>
      <c r="I435" s="40">
        <f t="shared" ca="1" si="108"/>
        <v>8757.7188874037274</v>
      </c>
      <c r="J435" s="40">
        <f t="shared" ca="1" si="109"/>
        <v>4447.6873156800975</v>
      </c>
      <c r="K435" s="40">
        <f t="shared" ca="1" si="115"/>
        <v>87402.330392433956</v>
      </c>
      <c r="L435" s="55">
        <f t="shared" ca="1" si="116"/>
        <v>0.60276502356241723</v>
      </c>
      <c r="M435" s="40">
        <f t="shared" ca="1" si="110"/>
        <v>4509602.2618126441</v>
      </c>
      <c r="N435" s="40">
        <f t="shared" ca="1" si="111"/>
        <v>1002712.6718551137</v>
      </c>
      <c r="O435" s="40">
        <f t="shared" ca="1" si="112"/>
        <v>650637.54509151133</v>
      </c>
      <c r="P435" s="40">
        <f t="shared" ca="1" si="113"/>
        <v>330432.20427764207</v>
      </c>
      <c r="Q435" s="40">
        <f t="shared" ca="1" si="117"/>
        <v>6493384.6830369113</v>
      </c>
      <c r="S435" s="40">
        <f t="shared" ca="1" si="114"/>
        <v>7777.6361116787775</v>
      </c>
      <c r="T435" s="40">
        <f t="shared" ca="1" si="118"/>
        <v>90732.279188432629</v>
      </c>
      <c r="U435" s="40">
        <f t="shared" ca="1" si="119"/>
        <v>577824.2178561131</v>
      </c>
      <c r="V435" s="40">
        <f t="shared" ca="1" si="120"/>
        <v>6740776.6966153821</v>
      </c>
    </row>
    <row r="436" spans="5:22" x14ac:dyDescent="0.35">
      <c r="E436" s="4">
        <v>418</v>
      </c>
      <c r="F436" s="55">
        <f t="shared" ca="1" si="121"/>
        <v>0.21377680228641327</v>
      </c>
      <c r="G436" s="40">
        <f t="shared" ca="1" si="106"/>
        <v>64446.152815351525</v>
      </c>
      <c r="H436" s="40">
        <f t="shared" ca="1" si="107"/>
        <v>13048.884152947892</v>
      </c>
      <c r="I436" s="40">
        <f t="shared" ca="1" si="108"/>
        <v>8605.5864408490161</v>
      </c>
      <c r="J436" s="40">
        <f t="shared" ca="1" si="109"/>
        <v>4556.3141281514499</v>
      </c>
      <c r="K436" s="40">
        <f t="shared" ca="1" si="115"/>
        <v>90656.937537299891</v>
      </c>
      <c r="L436" s="55">
        <f t="shared" ca="1" si="116"/>
        <v>0.74035589023563297</v>
      </c>
      <c r="M436" s="40">
        <f t="shared" ca="1" si="110"/>
        <v>4806235.0399976401</v>
      </c>
      <c r="N436" s="40">
        <f t="shared" ca="1" si="111"/>
        <v>973153.57874750742</v>
      </c>
      <c r="O436" s="40">
        <f t="shared" ca="1" si="112"/>
        <v>641783.40032556246</v>
      </c>
      <c r="P436" s="40">
        <f t="shared" ca="1" si="113"/>
        <v>339798.6638349244</v>
      </c>
      <c r="Q436" s="40">
        <f t="shared" ca="1" si="117"/>
        <v>6760970.6829056349</v>
      </c>
      <c r="S436" s="40">
        <f t="shared" ca="1" si="114"/>
        <v>4389.6984865334853</v>
      </c>
      <c r="T436" s="40">
        <f t="shared" ca="1" si="118"/>
        <v>90490.321895681918</v>
      </c>
      <c r="U436" s="40">
        <f t="shared" ca="1" si="119"/>
        <v>327372.88044874842</v>
      </c>
      <c r="V436" s="40">
        <f t="shared" ca="1" si="120"/>
        <v>6748544.8995194584</v>
      </c>
    </row>
    <row r="437" spans="5:22" x14ac:dyDescent="0.35">
      <c r="E437" s="4">
        <v>419</v>
      </c>
      <c r="F437" s="55">
        <f t="shared" ca="1" si="121"/>
        <v>0.73191705270870333</v>
      </c>
      <c r="G437" s="40">
        <f t="shared" ca="1" si="106"/>
        <v>65055.107797917597</v>
      </c>
      <c r="H437" s="40">
        <f t="shared" ca="1" si="107"/>
        <v>14006.127484032402</v>
      </c>
      <c r="I437" s="40">
        <f t="shared" ca="1" si="108"/>
        <v>9393.1572585749782</v>
      </c>
      <c r="J437" s="40">
        <f t="shared" ca="1" si="109"/>
        <v>4449.9305089494446</v>
      </c>
      <c r="K437" s="40">
        <f t="shared" ca="1" si="115"/>
        <v>92904.32304947442</v>
      </c>
      <c r="L437" s="55">
        <f t="shared" ca="1" si="116"/>
        <v>0.70319924896264663</v>
      </c>
      <c r="M437" s="40">
        <f t="shared" ca="1" si="110"/>
        <v>4846307.2920542806</v>
      </c>
      <c r="N437" s="40">
        <f t="shared" ca="1" si="111"/>
        <v>1043392.2878148066</v>
      </c>
      <c r="O437" s="40">
        <f t="shared" ca="1" si="112"/>
        <v>699747.15373696864</v>
      </c>
      <c r="P437" s="40">
        <f t="shared" ca="1" si="113"/>
        <v>331499.42263790738</v>
      </c>
      <c r="Q437" s="40">
        <f t="shared" ca="1" si="117"/>
        <v>6920946.1562439632</v>
      </c>
      <c r="S437" s="40">
        <f t="shared" ca="1" si="114"/>
        <v>3323.8766532646823</v>
      </c>
      <c r="T437" s="40">
        <f t="shared" ca="1" si="118"/>
        <v>91778.26919378966</v>
      </c>
      <c r="U437" s="40">
        <f t="shared" ca="1" si="119"/>
        <v>247613.57267509191</v>
      </c>
      <c r="V437" s="40">
        <f t="shared" ca="1" si="120"/>
        <v>6837060.3062811475</v>
      </c>
    </row>
    <row r="438" spans="5:22" x14ac:dyDescent="0.35">
      <c r="E438" s="4">
        <v>420</v>
      </c>
      <c r="F438" s="55">
        <f t="shared" ca="1" si="121"/>
        <v>0.83894643041115646</v>
      </c>
      <c r="G438" s="40">
        <f t="shared" ca="1" si="106"/>
        <v>63669.13257766459</v>
      </c>
      <c r="H438" s="40">
        <f t="shared" ca="1" si="107"/>
        <v>13828.623508445986</v>
      </c>
      <c r="I438" s="40">
        <f t="shared" ca="1" si="108"/>
        <v>9542.4633249860726</v>
      </c>
      <c r="J438" s="40">
        <f t="shared" ca="1" si="109"/>
        <v>4527.6786472929562</v>
      </c>
      <c r="K438" s="40">
        <f t="shared" ca="1" si="115"/>
        <v>91567.898058389605</v>
      </c>
      <c r="L438" s="55">
        <f t="shared" ca="1" si="116"/>
        <v>0.52416879013005047</v>
      </c>
      <c r="M438" s="40">
        <f t="shared" ca="1" si="110"/>
        <v>4720742.6704724515</v>
      </c>
      <c r="N438" s="40">
        <f t="shared" ca="1" si="111"/>
        <v>1025322.1683299706</v>
      </c>
      <c r="O438" s="40">
        <f t="shared" ca="1" si="112"/>
        <v>707525.1691976568</v>
      </c>
      <c r="P438" s="40">
        <f t="shared" ca="1" si="113"/>
        <v>335704.36604253255</v>
      </c>
      <c r="Q438" s="40">
        <f t="shared" ca="1" si="117"/>
        <v>6789294.3740426125</v>
      </c>
      <c r="S438" s="40">
        <f t="shared" ca="1" si="114"/>
        <v>5076.9241920784443</v>
      </c>
      <c r="T438" s="40">
        <f t="shared" ca="1" si="118"/>
        <v>92117.143603175093</v>
      </c>
      <c r="U438" s="40">
        <f t="shared" ca="1" si="119"/>
        <v>376428.1324088003</v>
      </c>
      <c r="V438" s="40">
        <f t="shared" ca="1" si="120"/>
        <v>6830018.1404088801</v>
      </c>
    </row>
    <row r="439" spans="5:22" x14ac:dyDescent="0.35">
      <c r="E439" s="4">
        <v>421</v>
      </c>
      <c r="F439" s="55">
        <f t="shared" ca="1" si="121"/>
        <v>0.10443639273829219</v>
      </c>
      <c r="G439" s="40">
        <f t="shared" ca="1" si="106"/>
        <v>62615.539812485295</v>
      </c>
      <c r="H439" s="40">
        <f t="shared" ca="1" si="107"/>
        <v>14002.770761325637</v>
      </c>
      <c r="I439" s="40">
        <f t="shared" ca="1" si="108"/>
        <v>9063.3626194693024</v>
      </c>
      <c r="J439" s="40">
        <f t="shared" ca="1" si="109"/>
        <v>4276.7561457554175</v>
      </c>
      <c r="K439" s="40">
        <f t="shared" ca="1" si="115"/>
        <v>89958.429339035647</v>
      </c>
      <c r="L439" s="55">
        <f t="shared" ca="1" si="116"/>
        <v>0.91729518261972987</v>
      </c>
      <c r="M439" s="40">
        <f t="shared" ca="1" si="110"/>
        <v>4704170.574586641</v>
      </c>
      <c r="N439" s="40">
        <f t="shared" ca="1" si="111"/>
        <v>1051997.992437266</v>
      </c>
      <c r="O439" s="40">
        <f t="shared" ca="1" si="112"/>
        <v>680910.9027726471</v>
      </c>
      <c r="P439" s="40">
        <f t="shared" ca="1" si="113"/>
        <v>321303.47316008672</v>
      </c>
      <c r="Q439" s="40">
        <f t="shared" ca="1" si="117"/>
        <v>6758382.9429566413</v>
      </c>
      <c r="S439" s="40">
        <f t="shared" ca="1" si="114"/>
        <v>4386.0669008731802</v>
      </c>
      <c r="T439" s="40">
        <f t="shared" ca="1" si="118"/>
        <v>90067.740094153414</v>
      </c>
      <c r="U439" s="40">
        <f t="shared" ca="1" si="119"/>
        <v>329515.75463607092</v>
      </c>
      <c r="V439" s="40">
        <f t="shared" ca="1" si="120"/>
        <v>6766595.2244326249</v>
      </c>
    </row>
    <row r="440" spans="5:22" x14ac:dyDescent="0.35">
      <c r="E440" s="4">
        <v>422</v>
      </c>
      <c r="F440" s="55">
        <f t="shared" ca="1" si="121"/>
        <v>0.46941970424017032</v>
      </c>
      <c r="G440" s="40">
        <f t="shared" ca="1" si="106"/>
        <v>65304.025086448251</v>
      </c>
      <c r="H440" s="40">
        <f t="shared" ca="1" si="107"/>
        <v>14162.864391534487</v>
      </c>
      <c r="I440" s="40">
        <f t="shared" ca="1" si="108"/>
        <v>9563.3945708019619</v>
      </c>
      <c r="J440" s="40">
        <f t="shared" ca="1" si="109"/>
        <v>4623.1900543326574</v>
      </c>
      <c r="K440" s="40">
        <f t="shared" ca="1" si="115"/>
        <v>93653.474103117362</v>
      </c>
      <c r="L440" s="55">
        <f t="shared" ca="1" si="116"/>
        <v>0.42277186455619653</v>
      </c>
      <c r="M440" s="40">
        <f t="shared" ca="1" si="110"/>
        <v>4829601.473781405</v>
      </c>
      <c r="N440" s="40">
        <f t="shared" ca="1" si="111"/>
        <v>1047423.8096009118</v>
      </c>
      <c r="O440" s="40">
        <f t="shared" ca="1" si="112"/>
        <v>707267.03985483653</v>
      </c>
      <c r="P440" s="40">
        <f t="shared" ca="1" si="113"/>
        <v>341911.01498596644</v>
      </c>
      <c r="Q440" s="40">
        <f t="shared" ca="1" si="117"/>
        <v>6926203.3382231202</v>
      </c>
      <c r="S440" s="40">
        <f t="shared" ca="1" si="114"/>
        <v>2113.7286760068801</v>
      </c>
      <c r="T440" s="40">
        <f t="shared" ca="1" si="118"/>
        <v>91144.012724791581</v>
      </c>
      <c r="U440" s="40">
        <f t="shared" ca="1" si="119"/>
        <v>156322.17333162951</v>
      </c>
      <c r="V440" s="40">
        <f t="shared" ca="1" si="120"/>
        <v>6740614.4965687832</v>
      </c>
    </row>
    <row r="441" spans="5:22" x14ac:dyDescent="0.35">
      <c r="E441" s="4">
        <v>423</v>
      </c>
      <c r="F441" s="55">
        <f t="shared" ca="1" si="121"/>
        <v>0.73251330625377431</v>
      </c>
      <c r="G441" s="40">
        <f t="shared" ca="1" si="106"/>
        <v>61989.76697859553</v>
      </c>
      <c r="H441" s="40">
        <f t="shared" ca="1" si="107"/>
        <v>13907.588112153751</v>
      </c>
      <c r="I441" s="40">
        <f t="shared" ca="1" si="108"/>
        <v>9109.5521831700771</v>
      </c>
      <c r="J441" s="40">
        <f t="shared" ca="1" si="109"/>
        <v>4571.1788063188051</v>
      </c>
      <c r="K441" s="40">
        <f t="shared" ca="1" si="115"/>
        <v>89578.08608023815</v>
      </c>
      <c r="L441" s="55">
        <f t="shared" ca="1" si="116"/>
        <v>7.4109406842911896E-2</v>
      </c>
      <c r="M441" s="40">
        <f t="shared" ca="1" si="110"/>
        <v>4527027.3797051841</v>
      </c>
      <c r="N441" s="40">
        <f t="shared" ca="1" si="111"/>
        <v>1015652.0219074521</v>
      </c>
      <c r="O441" s="40">
        <f t="shared" ca="1" si="112"/>
        <v>665258.06048445974</v>
      </c>
      <c r="P441" s="40">
        <f t="shared" ca="1" si="113"/>
        <v>333826.8979278254</v>
      </c>
      <c r="Q441" s="40">
        <f t="shared" ca="1" si="117"/>
        <v>6541764.3600249216</v>
      </c>
      <c r="S441" s="40">
        <f t="shared" ca="1" si="114"/>
        <v>6773.0136018771664</v>
      </c>
      <c r="T441" s="40">
        <f t="shared" ca="1" si="118"/>
        <v>91779.920875796524</v>
      </c>
      <c r="U441" s="40">
        <f t="shared" ca="1" si="119"/>
        <v>494623.86315148947</v>
      </c>
      <c r="V441" s="40">
        <f t="shared" ca="1" si="120"/>
        <v>6702561.325248586</v>
      </c>
    </row>
    <row r="442" spans="5:22" x14ac:dyDescent="0.35">
      <c r="E442" s="4">
        <v>424</v>
      </c>
      <c r="F442" s="55">
        <f t="shared" ca="1" si="121"/>
        <v>0.66359559512370703</v>
      </c>
      <c r="G442" s="40">
        <f t="shared" ca="1" si="106"/>
        <v>63239.89026015444</v>
      </c>
      <c r="H442" s="40">
        <f t="shared" ca="1" si="107"/>
        <v>13406.203654932806</v>
      </c>
      <c r="I442" s="40">
        <f t="shared" ca="1" si="108"/>
        <v>9352.7532004331515</v>
      </c>
      <c r="J442" s="40">
        <f t="shared" ca="1" si="109"/>
        <v>4728.2239652375893</v>
      </c>
      <c r="K442" s="40">
        <f t="shared" ca="1" si="115"/>
        <v>90727.071080757974</v>
      </c>
      <c r="L442" s="55">
        <f t="shared" ca="1" si="116"/>
        <v>0.95159894370236453</v>
      </c>
      <c r="M442" s="40">
        <f t="shared" ca="1" si="110"/>
        <v>4763890.908059923</v>
      </c>
      <c r="N442" s="40">
        <f t="shared" ca="1" si="111"/>
        <v>1009895.6756661857</v>
      </c>
      <c r="O442" s="40">
        <f t="shared" ca="1" si="112"/>
        <v>704547.33165381406</v>
      </c>
      <c r="P442" s="40">
        <f t="shared" ca="1" si="113"/>
        <v>356179.35240881582</v>
      </c>
      <c r="Q442" s="40">
        <f t="shared" ca="1" si="117"/>
        <v>6834513.2677887389</v>
      </c>
      <c r="S442" s="40">
        <f t="shared" ca="1" si="114"/>
        <v>5600.3461674941118</v>
      </c>
      <c r="T442" s="40">
        <f t="shared" ca="1" si="118"/>
        <v>91599.193283014494</v>
      </c>
      <c r="U442" s="40">
        <f t="shared" ca="1" si="119"/>
        <v>421876.73127768451</v>
      </c>
      <c r="V442" s="40">
        <f t="shared" ca="1" si="120"/>
        <v>6900210.6466576075</v>
      </c>
    </row>
    <row r="443" spans="5:22" x14ac:dyDescent="0.35">
      <c r="E443" s="4">
        <v>425</v>
      </c>
      <c r="F443" s="55">
        <f t="shared" ca="1" si="121"/>
        <v>0.48229471573965876</v>
      </c>
      <c r="G443" s="40">
        <f t="shared" ca="1" si="106"/>
        <v>63203.88216423057</v>
      </c>
      <c r="H443" s="40">
        <f t="shared" ca="1" si="107"/>
        <v>13833.427196137774</v>
      </c>
      <c r="I443" s="40">
        <f t="shared" ca="1" si="108"/>
        <v>9105.0021582655008</v>
      </c>
      <c r="J443" s="40">
        <f t="shared" ca="1" si="109"/>
        <v>4581.8137660323773</v>
      </c>
      <c r="K443" s="40">
        <f t="shared" ca="1" si="115"/>
        <v>90724.125284666225</v>
      </c>
      <c r="L443" s="55">
        <f t="shared" ca="1" si="116"/>
        <v>1.5140724092780777E-2</v>
      </c>
      <c r="M443" s="40">
        <f t="shared" ca="1" si="110"/>
        <v>4581946.8240935169</v>
      </c>
      <c r="N443" s="40">
        <f t="shared" ca="1" si="111"/>
        <v>1002850.2306705416</v>
      </c>
      <c r="O443" s="40">
        <f t="shared" ca="1" si="112"/>
        <v>660064.4500606223</v>
      </c>
      <c r="P443" s="40">
        <f t="shared" ca="1" si="113"/>
        <v>332157.2396345787</v>
      </c>
      <c r="Q443" s="40">
        <f t="shared" ca="1" si="117"/>
        <v>6577018.7444592603</v>
      </c>
      <c r="S443" s="40">
        <f t="shared" ca="1" si="114"/>
        <v>5031.1938937090545</v>
      </c>
      <c r="T443" s="40">
        <f t="shared" ca="1" si="118"/>
        <v>91173.505412342914</v>
      </c>
      <c r="U443" s="40">
        <f t="shared" ca="1" si="119"/>
        <v>364734.91964905371</v>
      </c>
      <c r="V443" s="40">
        <f t="shared" ca="1" si="120"/>
        <v>6609596.4244737346</v>
      </c>
    </row>
    <row r="444" spans="5:22" x14ac:dyDescent="0.35">
      <c r="E444" s="4">
        <v>426</v>
      </c>
      <c r="F444" s="55">
        <f t="shared" ca="1" si="121"/>
        <v>0.52839362176389337</v>
      </c>
      <c r="G444" s="40">
        <f t="shared" ca="1" si="106"/>
        <v>63004.662681459406</v>
      </c>
      <c r="H444" s="40">
        <f t="shared" ca="1" si="107"/>
        <v>13825.80184855388</v>
      </c>
      <c r="I444" s="40">
        <f t="shared" ca="1" si="108"/>
        <v>9032.3815171367842</v>
      </c>
      <c r="J444" s="40">
        <f t="shared" ca="1" si="109"/>
        <v>4529.9759611719392</v>
      </c>
      <c r="K444" s="40">
        <f t="shared" ca="1" si="115"/>
        <v>90392.822008322008</v>
      </c>
      <c r="L444" s="55">
        <f t="shared" ca="1" si="116"/>
        <v>0.21855881987769543</v>
      </c>
      <c r="M444" s="40">
        <f t="shared" ca="1" si="110"/>
        <v>4632366.8743159426</v>
      </c>
      <c r="N444" s="40">
        <f t="shared" ca="1" si="111"/>
        <v>1016530.9005446703</v>
      </c>
      <c r="O444" s="40">
        <f t="shared" ca="1" si="112"/>
        <v>664098.54692358815</v>
      </c>
      <c r="P444" s="40">
        <f t="shared" ca="1" si="113"/>
        <v>333062.81933568063</v>
      </c>
      <c r="Q444" s="40">
        <f t="shared" ca="1" si="117"/>
        <v>6646059.1411198815</v>
      </c>
      <c r="S444" s="40">
        <f t="shared" ca="1" si="114"/>
        <v>5416.127918837421</v>
      </c>
      <c r="T444" s="40">
        <f t="shared" ca="1" si="118"/>
        <v>91278.97396598749</v>
      </c>
      <c r="U444" s="40">
        <f t="shared" ca="1" si="119"/>
        <v>398216.42542756413</v>
      </c>
      <c r="V444" s="40">
        <f t="shared" ca="1" si="120"/>
        <v>6711212.7472117655</v>
      </c>
    </row>
    <row r="445" spans="5:22" x14ac:dyDescent="0.35">
      <c r="E445" s="4">
        <v>427</v>
      </c>
      <c r="F445" s="55">
        <f t="shared" ca="1" si="121"/>
        <v>0.64254630654970213</v>
      </c>
      <c r="G445" s="40">
        <f t="shared" ca="1" si="106"/>
        <v>64997.520166112139</v>
      </c>
      <c r="H445" s="40">
        <f t="shared" ca="1" si="107"/>
        <v>14221.823983094111</v>
      </c>
      <c r="I445" s="40">
        <f t="shared" ca="1" si="108"/>
        <v>9270.6254427606109</v>
      </c>
      <c r="J445" s="40">
        <f t="shared" ca="1" si="109"/>
        <v>4448.995252398885</v>
      </c>
      <c r="K445" s="40">
        <f t="shared" ca="1" si="115"/>
        <v>92938.96484436575</v>
      </c>
      <c r="L445" s="55">
        <f t="shared" ca="1" si="116"/>
        <v>0.88819540751574477</v>
      </c>
      <c r="M445" s="40">
        <f t="shared" ca="1" si="110"/>
        <v>4874930.1839821544</v>
      </c>
      <c r="N445" s="40">
        <f t="shared" ca="1" si="111"/>
        <v>1066662.2177166336</v>
      </c>
      <c r="O445" s="40">
        <f t="shared" ca="1" si="112"/>
        <v>695313.47780356265</v>
      </c>
      <c r="P445" s="40">
        <f t="shared" ca="1" si="113"/>
        <v>333682.59571878897</v>
      </c>
      <c r="Q445" s="40">
        <f t="shared" ca="1" si="117"/>
        <v>6970588.4752211394</v>
      </c>
      <c r="S445" s="40">
        <f t="shared" ca="1" si="114"/>
        <v>3057.2108204447122</v>
      </c>
      <c r="T445" s="40">
        <f t="shared" ca="1" si="118"/>
        <v>91547.180412411573</v>
      </c>
      <c r="U445" s="40">
        <f t="shared" ca="1" si="119"/>
        <v>229296.27575473464</v>
      </c>
      <c r="V445" s="40">
        <f t="shared" ca="1" si="120"/>
        <v>6866202.1552570853</v>
      </c>
    </row>
    <row r="446" spans="5:22" x14ac:dyDescent="0.35">
      <c r="E446" s="4">
        <v>428</v>
      </c>
      <c r="F446" s="55">
        <f t="shared" ca="1" si="121"/>
        <v>0.52186526738149597</v>
      </c>
      <c r="G446" s="40">
        <f t="shared" ca="1" si="106"/>
        <v>63273.148256077977</v>
      </c>
      <c r="H446" s="40">
        <f t="shared" ca="1" si="107"/>
        <v>14048.590075728154</v>
      </c>
      <c r="I446" s="40">
        <f t="shared" ca="1" si="108"/>
        <v>9051.1572644901735</v>
      </c>
      <c r="J446" s="40">
        <f t="shared" ca="1" si="109"/>
        <v>4490.0832817758201</v>
      </c>
      <c r="K446" s="40">
        <f t="shared" ca="1" si="115"/>
        <v>90862.978878072128</v>
      </c>
      <c r="L446" s="55">
        <f t="shared" ca="1" si="116"/>
        <v>0.15925199839071624</v>
      </c>
      <c r="M446" s="40">
        <f t="shared" ca="1" si="110"/>
        <v>4641770.3687438024</v>
      </c>
      <c r="N446" s="40">
        <f t="shared" ca="1" si="111"/>
        <v>1030616.1607800056</v>
      </c>
      <c r="O446" s="40">
        <f t="shared" ca="1" si="112"/>
        <v>664000.36589162319</v>
      </c>
      <c r="P446" s="40">
        <f t="shared" ca="1" si="113"/>
        <v>329396.21474480478</v>
      </c>
      <c r="Q446" s="40">
        <f t="shared" ca="1" si="117"/>
        <v>6665783.1101602362</v>
      </c>
      <c r="S446" s="40">
        <f t="shared" ca="1" si="114"/>
        <v>4891.1221171153484</v>
      </c>
      <c r="T446" s="40">
        <f t="shared" ca="1" si="118"/>
        <v>91264.017713411653</v>
      </c>
      <c r="U446" s="40">
        <f t="shared" ca="1" si="119"/>
        <v>358816.75464050577</v>
      </c>
      <c r="V446" s="40">
        <f t="shared" ca="1" si="120"/>
        <v>6695203.6500559375</v>
      </c>
    </row>
    <row r="447" spans="5:22" x14ac:dyDescent="0.35">
      <c r="E447" s="4">
        <v>429</v>
      </c>
      <c r="F447" s="55">
        <f t="shared" ca="1" si="121"/>
        <v>4.6123847071027457E-2</v>
      </c>
      <c r="G447" s="40">
        <f t="shared" ca="1" si="106"/>
        <v>64090.05635291955</v>
      </c>
      <c r="H447" s="40">
        <f t="shared" ca="1" si="107"/>
        <v>13061.25394028805</v>
      </c>
      <c r="I447" s="40">
        <f t="shared" ca="1" si="108"/>
        <v>9256.169537349826</v>
      </c>
      <c r="J447" s="40">
        <f t="shared" ca="1" si="109"/>
        <v>4664.1427959666153</v>
      </c>
      <c r="K447" s="40">
        <f t="shared" ca="1" si="115"/>
        <v>91071.62262652404</v>
      </c>
      <c r="L447" s="55">
        <f t="shared" ca="1" si="116"/>
        <v>0.39005278780140662</v>
      </c>
      <c r="M447" s="40">
        <f t="shared" ca="1" si="110"/>
        <v>4735814.6442090254</v>
      </c>
      <c r="N447" s="40">
        <f t="shared" ca="1" si="111"/>
        <v>965136.89021481446</v>
      </c>
      <c r="O447" s="40">
        <f t="shared" ca="1" si="112"/>
        <v>683967.30692320433</v>
      </c>
      <c r="P447" s="40">
        <f t="shared" ca="1" si="113"/>
        <v>344648.09383514465</v>
      </c>
      <c r="Q447" s="40">
        <f t="shared" ca="1" si="117"/>
        <v>6729566.9351821886</v>
      </c>
      <c r="S447" s="40">
        <f t="shared" ca="1" si="114"/>
        <v>3270.7879437829215</v>
      </c>
      <c r="T447" s="40">
        <f t="shared" ca="1" si="118"/>
        <v>89678.267774340347</v>
      </c>
      <c r="U447" s="40">
        <f t="shared" ca="1" si="119"/>
        <v>241688.74742398108</v>
      </c>
      <c r="V447" s="40">
        <f t="shared" ca="1" si="120"/>
        <v>6626607.5887710257</v>
      </c>
    </row>
    <row r="448" spans="5:22" x14ac:dyDescent="0.35">
      <c r="E448" s="4">
        <v>430</v>
      </c>
      <c r="F448" s="55">
        <f t="shared" ca="1" si="121"/>
        <v>0.62479274619682568</v>
      </c>
      <c r="G448" s="40">
        <f t="shared" ca="1" si="106"/>
        <v>63298.753005473875</v>
      </c>
      <c r="H448" s="40">
        <f t="shared" ca="1" si="107"/>
        <v>13608.09289772529</v>
      </c>
      <c r="I448" s="40">
        <f t="shared" ca="1" si="108"/>
        <v>9503.6458652671627</v>
      </c>
      <c r="J448" s="40">
        <f t="shared" ca="1" si="109"/>
        <v>4603.1802771512666</v>
      </c>
      <c r="K448" s="40">
        <f t="shared" ca="1" si="115"/>
        <v>91013.672045617597</v>
      </c>
      <c r="L448" s="55">
        <f t="shared" ca="1" si="116"/>
        <v>0.11963546735474395</v>
      </c>
      <c r="M448" s="40">
        <f t="shared" ca="1" si="110"/>
        <v>4635240.0101775732</v>
      </c>
      <c r="N448" s="40">
        <f t="shared" ca="1" si="111"/>
        <v>996493.19562890683</v>
      </c>
      <c r="O448" s="40">
        <f t="shared" ca="1" si="112"/>
        <v>695932.81803569756</v>
      </c>
      <c r="P448" s="40">
        <f t="shared" ca="1" si="113"/>
        <v>337081.60716636392</v>
      </c>
      <c r="Q448" s="40">
        <f t="shared" ca="1" si="117"/>
        <v>6664747.6310085412</v>
      </c>
      <c r="S448" s="40">
        <f t="shared" ca="1" si="114"/>
        <v>5093.6534430755819</v>
      </c>
      <c r="T448" s="40">
        <f t="shared" ca="1" si="118"/>
        <v>91504.145211541909</v>
      </c>
      <c r="U448" s="40">
        <f t="shared" ca="1" si="119"/>
        <v>372997.96783170348</v>
      </c>
      <c r="V448" s="40">
        <f t="shared" ca="1" si="120"/>
        <v>6700663.9916738812</v>
      </c>
    </row>
    <row r="449" spans="5:22" x14ac:dyDescent="0.35">
      <c r="E449" s="4">
        <v>431</v>
      </c>
      <c r="F449" s="55">
        <f t="shared" ca="1" si="121"/>
        <v>0.8534988134007313</v>
      </c>
      <c r="G449" s="40">
        <f t="shared" ca="1" si="106"/>
        <v>63816.722966118636</v>
      </c>
      <c r="H449" s="40">
        <f t="shared" ca="1" si="107"/>
        <v>13702.639787866194</v>
      </c>
      <c r="I449" s="40">
        <f t="shared" ca="1" si="108"/>
        <v>9354.813394281382</v>
      </c>
      <c r="J449" s="40">
        <f t="shared" ca="1" si="109"/>
        <v>4541.4145250766524</v>
      </c>
      <c r="K449" s="40">
        <f t="shared" ca="1" si="115"/>
        <v>91415.590673342871</v>
      </c>
      <c r="L449" s="55">
        <f t="shared" ca="1" si="116"/>
        <v>0.52708611810197659</v>
      </c>
      <c r="M449" s="40">
        <f t="shared" ca="1" si="110"/>
        <v>4732032.26616327</v>
      </c>
      <c r="N449" s="40">
        <f t="shared" ca="1" si="111"/>
        <v>1016055.5195261405</v>
      </c>
      <c r="O449" s="40">
        <f t="shared" ca="1" si="112"/>
        <v>693662.67599133973</v>
      </c>
      <c r="P449" s="40">
        <f t="shared" ca="1" si="113"/>
        <v>336747.47100528376</v>
      </c>
      <c r="Q449" s="40">
        <f t="shared" ca="1" si="117"/>
        <v>6778497.9326860346</v>
      </c>
      <c r="S449" s="40">
        <f t="shared" ca="1" si="114"/>
        <v>5298.9919910531607</v>
      </c>
      <c r="T449" s="40">
        <f t="shared" ca="1" si="118"/>
        <v>92173.168139319372</v>
      </c>
      <c r="U449" s="40">
        <f t="shared" ca="1" si="119"/>
        <v>392922.10433802824</v>
      </c>
      <c r="V449" s="40">
        <f t="shared" ca="1" si="120"/>
        <v>6834672.5660187788</v>
      </c>
    </row>
    <row r="450" spans="5:22" x14ac:dyDescent="0.35">
      <c r="E450" s="4">
        <v>432</v>
      </c>
      <c r="F450" s="55">
        <f t="shared" ca="1" si="121"/>
        <v>0.48785604694715912</v>
      </c>
      <c r="G450" s="40">
        <f t="shared" ca="1" si="106"/>
        <v>62623.663392902366</v>
      </c>
      <c r="H450" s="40">
        <f t="shared" ca="1" si="107"/>
        <v>13914.237663892598</v>
      </c>
      <c r="I450" s="40">
        <f t="shared" ca="1" si="108"/>
        <v>9169.7999469641854</v>
      </c>
      <c r="J450" s="40">
        <f t="shared" ca="1" si="109"/>
        <v>4460.8006373071457</v>
      </c>
      <c r="K450" s="40">
        <f t="shared" ca="1" si="115"/>
        <v>90168.501641066279</v>
      </c>
      <c r="L450" s="55">
        <f t="shared" ca="1" si="116"/>
        <v>4.2198514073398696E-2</v>
      </c>
      <c r="M450" s="40">
        <f t="shared" ca="1" si="110"/>
        <v>4560332.7157760672</v>
      </c>
      <c r="N450" s="40">
        <f t="shared" ca="1" si="111"/>
        <v>1013252.0168234785</v>
      </c>
      <c r="O450" s="40">
        <f t="shared" ca="1" si="112"/>
        <v>667756.18719236262</v>
      </c>
      <c r="P450" s="40">
        <f t="shared" ca="1" si="113"/>
        <v>324841.02626248001</v>
      </c>
      <c r="Q450" s="40">
        <f t="shared" ca="1" si="117"/>
        <v>6566181.9460543878</v>
      </c>
      <c r="S450" s="40">
        <f t="shared" ca="1" si="114"/>
        <v>5478.5288221502014</v>
      </c>
      <c r="T450" s="40">
        <f t="shared" ca="1" si="118"/>
        <v>91186.229825909337</v>
      </c>
      <c r="U450" s="40">
        <f t="shared" ca="1" si="119"/>
        <v>398953.25294567976</v>
      </c>
      <c r="V450" s="40">
        <f t="shared" ca="1" si="120"/>
        <v>6640294.1727375882</v>
      </c>
    </row>
    <row r="451" spans="5:22" x14ac:dyDescent="0.35">
      <c r="E451" s="4">
        <v>433</v>
      </c>
      <c r="F451" s="55">
        <f t="shared" ca="1" si="121"/>
        <v>0.48510988949665113</v>
      </c>
      <c r="G451" s="40">
        <f t="shared" ca="1" si="106"/>
        <v>65285.513197751672</v>
      </c>
      <c r="H451" s="40">
        <f t="shared" ca="1" si="107"/>
        <v>14319.770126005867</v>
      </c>
      <c r="I451" s="40">
        <f t="shared" ca="1" si="108"/>
        <v>9390.2384522994689</v>
      </c>
      <c r="J451" s="40">
        <f t="shared" ca="1" si="109"/>
        <v>4463.8294038513359</v>
      </c>
      <c r="K451" s="40">
        <f t="shared" ca="1" si="115"/>
        <v>93459.35117990835</v>
      </c>
      <c r="L451" s="55">
        <f t="shared" ca="1" si="116"/>
        <v>0.60899395706695225</v>
      </c>
      <c r="M451" s="40">
        <f t="shared" ca="1" si="110"/>
        <v>4851042.2218892956</v>
      </c>
      <c r="N451" s="40">
        <f t="shared" ca="1" si="111"/>
        <v>1064030.9938069961</v>
      </c>
      <c r="O451" s="40">
        <f t="shared" ca="1" si="112"/>
        <v>697741.97941484314</v>
      </c>
      <c r="P451" s="40">
        <f t="shared" ca="1" si="113"/>
        <v>331684.9917959976</v>
      </c>
      <c r="Q451" s="40">
        <f t="shared" ca="1" si="117"/>
        <v>6944500.1869071331</v>
      </c>
      <c r="S451" s="40">
        <f t="shared" ca="1" si="114"/>
        <v>2184.4256277771783</v>
      </c>
      <c r="T451" s="40">
        <f t="shared" ca="1" si="118"/>
        <v>91179.947403834187</v>
      </c>
      <c r="U451" s="40">
        <f t="shared" ca="1" si="119"/>
        <v>162313.81866948481</v>
      </c>
      <c r="V451" s="40">
        <f t="shared" ca="1" si="120"/>
        <v>6775129.0137806199</v>
      </c>
    </row>
    <row r="452" spans="5:22" x14ac:dyDescent="0.35">
      <c r="E452" s="4">
        <v>434</v>
      </c>
      <c r="F452" s="55">
        <f t="shared" ca="1" si="121"/>
        <v>0.41034678191187435</v>
      </c>
      <c r="G452" s="40">
        <f t="shared" ca="1" si="106"/>
        <v>64459.865417778165</v>
      </c>
      <c r="H452" s="40">
        <f t="shared" ca="1" si="107"/>
        <v>13259.839597890321</v>
      </c>
      <c r="I452" s="40">
        <f t="shared" ca="1" si="108"/>
        <v>8881.7467846042455</v>
      </c>
      <c r="J452" s="40">
        <f t="shared" ca="1" si="109"/>
        <v>4520.5523464801909</v>
      </c>
      <c r="K452" s="40">
        <f t="shared" ca="1" si="115"/>
        <v>91122.004146752923</v>
      </c>
      <c r="L452" s="55">
        <f t="shared" ca="1" si="116"/>
        <v>0.22273491889112029</v>
      </c>
      <c r="M452" s="40">
        <f t="shared" ca="1" si="110"/>
        <v>4740032.031305966</v>
      </c>
      <c r="N452" s="40">
        <f t="shared" ca="1" si="111"/>
        <v>975057.33244433068</v>
      </c>
      <c r="O452" s="40">
        <f t="shared" ca="1" si="112"/>
        <v>653115.91918654065</v>
      </c>
      <c r="P452" s="40">
        <f t="shared" ca="1" si="113"/>
        <v>332417.12160946714</v>
      </c>
      <c r="Q452" s="40">
        <f t="shared" ca="1" si="117"/>
        <v>6700622.4045463046</v>
      </c>
      <c r="S452" s="40">
        <f t="shared" ca="1" si="114"/>
        <v>4405.8089174044544</v>
      </c>
      <c r="T452" s="40">
        <f t="shared" ca="1" si="118"/>
        <v>91007.260717677185</v>
      </c>
      <c r="U452" s="40">
        <f t="shared" ca="1" si="119"/>
        <v>323979.50658070738</v>
      </c>
      <c r="V452" s="40">
        <f t="shared" ca="1" si="120"/>
        <v>6692184.7895175451</v>
      </c>
    </row>
    <row r="453" spans="5:22" x14ac:dyDescent="0.35">
      <c r="E453" s="4">
        <v>435</v>
      </c>
      <c r="F453" s="55">
        <f t="shared" ca="1" si="121"/>
        <v>0.83456532300125719</v>
      </c>
      <c r="G453" s="40">
        <f t="shared" ca="1" si="106"/>
        <v>66419.90639797457</v>
      </c>
      <c r="H453" s="40">
        <f t="shared" ca="1" si="107"/>
        <v>14129.808086145587</v>
      </c>
      <c r="I453" s="40">
        <f t="shared" ca="1" si="108"/>
        <v>9233.3350454338633</v>
      </c>
      <c r="J453" s="40">
        <f t="shared" ca="1" si="109"/>
        <v>4595.1603677165003</v>
      </c>
      <c r="K453" s="40">
        <f t="shared" ca="1" si="115"/>
        <v>94378.209897270513</v>
      </c>
      <c r="L453" s="55">
        <f t="shared" ca="1" si="116"/>
        <v>0.49057927632733422</v>
      </c>
      <c r="M453" s="40">
        <f t="shared" ca="1" si="110"/>
        <v>4920552.7298389263</v>
      </c>
      <c r="N453" s="40">
        <f t="shared" ca="1" si="111"/>
        <v>1046771.5105437723</v>
      </c>
      <c r="O453" s="40">
        <f t="shared" ca="1" si="112"/>
        <v>684028.54546498542</v>
      </c>
      <c r="P453" s="40">
        <f t="shared" ca="1" si="113"/>
        <v>340420.96891760401</v>
      </c>
      <c r="Q453" s="40">
        <f t="shared" ca="1" si="117"/>
        <v>6991773.754765287</v>
      </c>
      <c r="S453" s="40">
        <f t="shared" ca="1" si="114"/>
        <v>2317.8828277917164</v>
      </c>
      <c r="T453" s="40">
        <f t="shared" ca="1" si="118"/>
        <v>92100.932357345737</v>
      </c>
      <c r="U453" s="40">
        <f t="shared" ca="1" si="119"/>
        <v>171714.55508231634</v>
      </c>
      <c r="V453" s="40">
        <f t="shared" ca="1" si="120"/>
        <v>6823067.3409299999</v>
      </c>
    </row>
    <row r="454" spans="5:22" x14ac:dyDescent="0.35">
      <c r="E454" s="4">
        <v>436</v>
      </c>
      <c r="F454" s="55">
        <f t="shared" ca="1" si="121"/>
        <v>4.0665721366712981E-2</v>
      </c>
      <c r="G454" s="40">
        <f t="shared" ca="1" si="106"/>
        <v>60723.049564748544</v>
      </c>
      <c r="H454" s="40">
        <f t="shared" ca="1" si="107"/>
        <v>13387.920749865816</v>
      </c>
      <c r="I454" s="40">
        <f t="shared" ca="1" si="108"/>
        <v>8862.3192856009518</v>
      </c>
      <c r="J454" s="40">
        <f t="shared" ca="1" si="109"/>
        <v>4551.1984338468319</v>
      </c>
      <c r="K454" s="40">
        <f t="shared" ca="1" si="115"/>
        <v>87524.488034062146</v>
      </c>
      <c r="L454" s="55">
        <f t="shared" ca="1" si="116"/>
        <v>0.90739332852244914</v>
      </c>
      <c r="M454" s="40">
        <f t="shared" ca="1" si="110"/>
        <v>4559191.6575319506</v>
      </c>
      <c r="N454" s="40">
        <f t="shared" ca="1" si="111"/>
        <v>1005188.2609980359</v>
      </c>
      <c r="O454" s="40">
        <f t="shared" ca="1" si="112"/>
        <v>665398.27039175306</v>
      </c>
      <c r="P454" s="40">
        <f t="shared" ca="1" si="113"/>
        <v>341711.85538436455</v>
      </c>
      <c r="Q454" s="40">
        <f t="shared" ca="1" si="117"/>
        <v>6571490.0443061041</v>
      </c>
      <c r="S454" s="40">
        <f t="shared" ca="1" si="114"/>
        <v>6650.8390373340681</v>
      </c>
      <c r="T454" s="40">
        <f t="shared" ca="1" si="118"/>
        <v>89624.12863754938</v>
      </c>
      <c r="U454" s="40">
        <f t="shared" ca="1" si="119"/>
        <v>499356.50583998929</v>
      </c>
      <c r="V454" s="40">
        <f t="shared" ca="1" si="120"/>
        <v>6729134.6947617289</v>
      </c>
    </row>
    <row r="455" spans="5:22" x14ac:dyDescent="0.35">
      <c r="E455" s="4">
        <v>437</v>
      </c>
      <c r="F455" s="55">
        <f t="shared" ca="1" si="121"/>
        <v>0.5198088012205051</v>
      </c>
      <c r="G455" s="40">
        <f t="shared" ca="1" si="106"/>
        <v>65705.431485750072</v>
      </c>
      <c r="H455" s="40">
        <f t="shared" ca="1" si="107"/>
        <v>13499.529521109866</v>
      </c>
      <c r="I455" s="40">
        <f t="shared" ca="1" si="108"/>
        <v>9269.4951563841023</v>
      </c>
      <c r="J455" s="40">
        <f t="shared" ca="1" si="109"/>
        <v>4538.1089984343816</v>
      </c>
      <c r="K455" s="40">
        <f t="shared" ca="1" si="115"/>
        <v>93012.565161678431</v>
      </c>
      <c r="L455" s="55">
        <f t="shared" ca="1" si="116"/>
        <v>0.1973932086340584</v>
      </c>
      <c r="M455" s="40">
        <f t="shared" ca="1" si="110"/>
        <v>4827340.7149812756</v>
      </c>
      <c r="N455" s="40">
        <f t="shared" ca="1" si="111"/>
        <v>991802.76297977671</v>
      </c>
      <c r="O455" s="40">
        <f t="shared" ca="1" si="112"/>
        <v>681024.54186666827</v>
      </c>
      <c r="P455" s="40">
        <f t="shared" ca="1" si="113"/>
        <v>333412.28939218348</v>
      </c>
      <c r="Q455" s="40">
        <f t="shared" ca="1" si="117"/>
        <v>6833580.3092199042</v>
      </c>
      <c r="S455" s="40">
        <f t="shared" ca="1" si="114"/>
        <v>2784.8532253662906</v>
      </c>
      <c r="T455" s="40">
        <f t="shared" ca="1" si="118"/>
        <v>91259.309388610331</v>
      </c>
      <c r="U455" s="40">
        <f t="shared" ca="1" si="119"/>
        <v>204601.58401019219</v>
      </c>
      <c r="V455" s="40">
        <f t="shared" ca="1" si="120"/>
        <v>6704769.6038379129</v>
      </c>
    </row>
    <row r="456" spans="5:22" x14ac:dyDescent="0.35">
      <c r="E456" s="4">
        <v>438</v>
      </c>
      <c r="F456" s="55">
        <f t="shared" ca="1" si="121"/>
        <v>0.95213279889401758</v>
      </c>
      <c r="G456" s="40">
        <f t="shared" ca="1" si="106"/>
        <v>65821.039759129097</v>
      </c>
      <c r="H456" s="40">
        <f t="shared" ca="1" si="107"/>
        <v>13691.813869680891</v>
      </c>
      <c r="I456" s="40">
        <f t="shared" ca="1" si="108"/>
        <v>8987.6652612403032</v>
      </c>
      <c r="J456" s="40">
        <f t="shared" ca="1" si="109"/>
        <v>4663.8328239923121</v>
      </c>
      <c r="K456" s="40">
        <f t="shared" ca="1" si="115"/>
        <v>93164.351714042597</v>
      </c>
      <c r="L456" s="55">
        <f t="shared" ca="1" si="116"/>
        <v>0.68509585835746412</v>
      </c>
      <c r="M456" s="40">
        <f t="shared" ca="1" si="110"/>
        <v>4900847.6598991621</v>
      </c>
      <c r="N456" s="40">
        <f t="shared" ca="1" si="111"/>
        <v>1019453.5699915587</v>
      </c>
      <c r="O456" s="40">
        <f t="shared" ca="1" si="112"/>
        <v>669196.02644832688</v>
      </c>
      <c r="P456" s="40">
        <f t="shared" ca="1" si="113"/>
        <v>347255.74474768899</v>
      </c>
      <c r="Q456" s="40">
        <f t="shared" ca="1" si="117"/>
        <v>6936753.001086737</v>
      </c>
      <c r="S456" s="40">
        <f t="shared" ca="1" si="114"/>
        <v>4233.0102431552295</v>
      </c>
      <c r="T456" s="40">
        <f t="shared" ca="1" si="118"/>
        <v>92733.529133205506</v>
      </c>
      <c r="U456" s="40">
        <f t="shared" ca="1" si="119"/>
        <v>315177.91910327884</v>
      </c>
      <c r="V456" s="40">
        <f t="shared" ca="1" si="120"/>
        <v>6904675.1754423268</v>
      </c>
    </row>
    <row r="457" spans="5:22" x14ac:dyDescent="0.35">
      <c r="E457" s="4">
        <v>439</v>
      </c>
      <c r="F457" s="55">
        <f t="shared" ca="1" si="121"/>
        <v>6.6931148193315915E-2</v>
      </c>
      <c r="G457" s="40">
        <f t="shared" ca="1" si="106"/>
        <v>59713.558097037065</v>
      </c>
      <c r="H457" s="40">
        <f t="shared" ca="1" si="107"/>
        <v>13092.619709609404</v>
      </c>
      <c r="I457" s="40">
        <f t="shared" ca="1" si="108"/>
        <v>8659.4452033451507</v>
      </c>
      <c r="J457" s="40">
        <f t="shared" ca="1" si="109"/>
        <v>4425.5052113639704</v>
      </c>
      <c r="K457" s="40">
        <f t="shared" ca="1" si="115"/>
        <v>85891.128221355597</v>
      </c>
      <c r="L457" s="55">
        <f t="shared" ca="1" si="116"/>
        <v>0.36955431007920092</v>
      </c>
      <c r="M457" s="40">
        <f t="shared" ca="1" si="110"/>
        <v>4410038.6510695629</v>
      </c>
      <c r="N457" s="40">
        <f t="shared" ca="1" si="111"/>
        <v>966932.14745810942</v>
      </c>
      <c r="O457" s="40">
        <f t="shared" ca="1" si="112"/>
        <v>639527.92733457836</v>
      </c>
      <c r="P457" s="40">
        <f t="shared" ca="1" si="113"/>
        <v>326837.81798615149</v>
      </c>
      <c r="Q457" s="40">
        <f t="shared" ca="1" si="117"/>
        <v>6343336.5438484019</v>
      </c>
      <c r="S457" s="40">
        <f t="shared" ca="1" si="114"/>
        <v>8381.0392722352208</v>
      </c>
      <c r="T457" s="40">
        <f t="shared" ca="1" si="118"/>
        <v>89846.662282226855</v>
      </c>
      <c r="U457" s="40">
        <f t="shared" ca="1" si="119"/>
        <v>618966.75235172769</v>
      </c>
      <c r="V457" s="40">
        <f t="shared" ca="1" si="120"/>
        <v>6635465.478213978</v>
      </c>
    </row>
    <row r="458" spans="5:22" x14ac:dyDescent="0.35">
      <c r="E458" s="4">
        <v>440</v>
      </c>
      <c r="F458" s="55">
        <f t="shared" ca="1" si="121"/>
        <v>0.56911169160393327</v>
      </c>
      <c r="G458" s="40">
        <f t="shared" ca="1" si="106"/>
        <v>65911.698084226242</v>
      </c>
      <c r="H458" s="40">
        <f t="shared" ca="1" si="107"/>
        <v>13373.573388130148</v>
      </c>
      <c r="I458" s="40">
        <f t="shared" ca="1" si="108"/>
        <v>9191.43864763497</v>
      </c>
      <c r="J458" s="40">
        <f t="shared" ca="1" si="109"/>
        <v>4585.7604774220927</v>
      </c>
      <c r="K458" s="40">
        <f t="shared" ca="1" si="115"/>
        <v>93062.470597413456</v>
      </c>
      <c r="L458" s="55">
        <f t="shared" ca="1" si="116"/>
        <v>0.21573893270235589</v>
      </c>
      <c r="M458" s="40">
        <f t="shared" ca="1" si="110"/>
        <v>4845635.6513448628</v>
      </c>
      <c r="N458" s="40">
        <f t="shared" ca="1" si="111"/>
        <v>983186.07893533981</v>
      </c>
      <c r="O458" s="40">
        <f t="shared" ca="1" si="112"/>
        <v>675727.74018376844</v>
      </c>
      <c r="P458" s="40">
        <f t="shared" ca="1" si="113"/>
        <v>337131.72477409686</v>
      </c>
      <c r="Q458" s="40">
        <f t="shared" ca="1" si="117"/>
        <v>6841681.1952380687</v>
      </c>
      <c r="S458" s="40">
        <f t="shared" ca="1" si="114"/>
        <v>2896.1053581785818</v>
      </c>
      <c r="T458" s="40">
        <f t="shared" ca="1" si="118"/>
        <v>91372.815478169941</v>
      </c>
      <c r="U458" s="40">
        <f t="shared" ca="1" si="119"/>
        <v>212913.21239680611</v>
      </c>
      <c r="V458" s="40">
        <f t="shared" ca="1" si="120"/>
        <v>6717462.6828607777</v>
      </c>
    </row>
    <row r="459" spans="5:22" x14ac:dyDescent="0.35">
      <c r="E459" s="4">
        <v>441</v>
      </c>
      <c r="F459" s="55">
        <f t="shared" ca="1" si="121"/>
        <v>0.39438226703313695</v>
      </c>
      <c r="G459" s="40">
        <f t="shared" ca="1" si="106"/>
        <v>63503.080626395233</v>
      </c>
      <c r="H459" s="40">
        <f t="shared" ca="1" si="107"/>
        <v>13400.848529328074</v>
      </c>
      <c r="I459" s="40">
        <f t="shared" ca="1" si="108"/>
        <v>9220.5482123390666</v>
      </c>
      <c r="J459" s="40">
        <f t="shared" ca="1" si="109"/>
        <v>4578.6318533828671</v>
      </c>
      <c r="K459" s="40">
        <f t="shared" ca="1" si="115"/>
        <v>90703.109221445251</v>
      </c>
      <c r="L459" s="55">
        <f t="shared" ca="1" si="116"/>
        <v>0.1612926799340616</v>
      </c>
      <c r="M459" s="40">
        <f t="shared" ca="1" si="110"/>
        <v>4659032.6239081416</v>
      </c>
      <c r="N459" s="40">
        <f t="shared" ca="1" si="111"/>
        <v>983180.49880937056</v>
      </c>
      <c r="O459" s="40">
        <f t="shared" ca="1" si="112"/>
        <v>676484.26671366312</v>
      </c>
      <c r="P459" s="40">
        <f t="shared" ca="1" si="113"/>
        <v>335920.63514646364</v>
      </c>
      <c r="Q459" s="40">
        <f t="shared" ca="1" si="117"/>
        <v>6654618.0245776381</v>
      </c>
      <c r="S459" s="40">
        <f t="shared" ca="1" si="114"/>
        <v>4845.1463911360224</v>
      </c>
      <c r="T459" s="40">
        <f t="shared" ca="1" si="118"/>
        <v>90969.623759198395</v>
      </c>
      <c r="U459" s="40">
        <f t="shared" ca="1" si="119"/>
        <v>355474.0160830986</v>
      </c>
      <c r="V459" s="40">
        <f t="shared" ca="1" si="120"/>
        <v>6674171.4055142738</v>
      </c>
    </row>
    <row r="460" spans="5:22" x14ac:dyDescent="0.35">
      <c r="E460" s="4">
        <v>442</v>
      </c>
      <c r="F460" s="55">
        <f t="shared" ca="1" si="121"/>
        <v>0.4880253896612089</v>
      </c>
      <c r="G460" s="40">
        <f t="shared" ca="1" si="106"/>
        <v>65880.903458556524</v>
      </c>
      <c r="H460" s="40">
        <f t="shared" ca="1" si="107"/>
        <v>14048.320135909426</v>
      </c>
      <c r="I460" s="40">
        <f t="shared" ca="1" si="108"/>
        <v>9174.9711716904712</v>
      </c>
      <c r="J460" s="40">
        <f t="shared" ca="1" si="109"/>
        <v>4551.6723645338616</v>
      </c>
      <c r="K460" s="40">
        <f t="shared" ca="1" si="115"/>
        <v>93655.867130690283</v>
      </c>
      <c r="L460" s="55">
        <f t="shared" ca="1" si="116"/>
        <v>0.17433217700124171</v>
      </c>
      <c r="M460" s="40">
        <f t="shared" ca="1" si="110"/>
        <v>4836023.7739012707</v>
      </c>
      <c r="N460" s="40">
        <f t="shared" ca="1" si="111"/>
        <v>1031224.627989072</v>
      </c>
      <c r="O460" s="40">
        <f t="shared" ca="1" si="112"/>
        <v>673493.78016750852</v>
      </c>
      <c r="P460" s="40">
        <f t="shared" ca="1" si="113"/>
        <v>334118.00097341073</v>
      </c>
      <c r="Q460" s="40">
        <f t="shared" ca="1" si="117"/>
        <v>6874860.1830312628</v>
      </c>
      <c r="S460" s="40">
        <f t="shared" ca="1" si="114"/>
        <v>2082.4224212327517</v>
      </c>
      <c r="T460" s="40">
        <f t="shared" ca="1" si="118"/>
        <v>91186.617187389173</v>
      </c>
      <c r="U460" s="40">
        <f t="shared" ca="1" si="119"/>
        <v>152861.3575058475</v>
      </c>
      <c r="V460" s="40">
        <f t="shared" ca="1" si="120"/>
        <v>6693603.5395636996</v>
      </c>
    </row>
    <row r="461" spans="5:22" x14ac:dyDescent="0.35">
      <c r="E461" s="4">
        <v>443</v>
      </c>
      <c r="F461" s="55">
        <f t="shared" ca="1" si="121"/>
        <v>0.74560785002710184</v>
      </c>
      <c r="G461" s="40">
        <f t="shared" ca="1" si="106"/>
        <v>64414.780861010957</v>
      </c>
      <c r="H461" s="40">
        <f t="shared" ca="1" si="107"/>
        <v>13664.522597623618</v>
      </c>
      <c r="I461" s="40">
        <f t="shared" ca="1" si="108"/>
        <v>8715.9296862049887</v>
      </c>
      <c r="J461" s="40">
        <f t="shared" ca="1" si="109"/>
        <v>4754.8977633001332</v>
      </c>
      <c r="K461" s="40">
        <f t="shared" ca="1" si="115"/>
        <v>91550.13090813969</v>
      </c>
      <c r="L461" s="55">
        <f t="shared" ca="1" si="116"/>
        <v>0.57857671778592135</v>
      </c>
      <c r="M461" s="40">
        <f t="shared" ca="1" si="110"/>
        <v>4782598.1796882953</v>
      </c>
      <c r="N461" s="40">
        <f t="shared" ca="1" si="111"/>
        <v>1014548.5248597744</v>
      </c>
      <c r="O461" s="40">
        <f t="shared" ca="1" si="112"/>
        <v>647130.81212647841</v>
      </c>
      <c r="P461" s="40">
        <f t="shared" ca="1" si="113"/>
        <v>353036.44727801468</v>
      </c>
      <c r="Q461" s="40">
        <f t="shared" ca="1" si="117"/>
        <v>6797313.9639525628</v>
      </c>
      <c r="S461" s="40">
        <f t="shared" ca="1" si="114"/>
        <v>5021.4467969923062</v>
      </c>
      <c r="T461" s="40">
        <f t="shared" ca="1" si="118"/>
        <v>91816.679941831855</v>
      </c>
      <c r="U461" s="40">
        <f t="shared" ca="1" si="119"/>
        <v>372826.88832732162</v>
      </c>
      <c r="V461" s="40">
        <f t="shared" ca="1" si="120"/>
        <v>6817104.4050018704</v>
      </c>
    </row>
    <row r="462" spans="5:22" x14ac:dyDescent="0.35">
      <c r="E462" s="4">
        <v>444</v>
      </c>
      <c r="F462" s="55">
        <f t="shared" ca="1" si="121"/>
        <v>0.73525198109894419</v>
      </c>
      <c r="G462" s="40">
        <f t="shared" ca="1" si="106"/>
        <v>66276.605899456481</v>
      </c>
      <c r="H462" s="40">
        <f t="shared" ca="1" si="107"/>
        <v>13651.708590918679</v>
      </c>
      <c r="I462" s="40">
        <f t="shared" ca="1" si="108"/>
        <v>9248.1426404287195</v>
      </c>
      <c r="J462" s="40">
        <f t="shared" ca="1" si="109"/>
        <v>4609.4196984124865</v>
      </c>
      <c r="K462" s="40">
        <f t="shared" ca="1" si="115"/>
        <v>93785.876829216373</v>
      </c>
      <c r="L462" s="55">
        <f t="shared" ca="1" si="116"/>
        <v>0.91246224887419791</v>
      </c>
      <c r="M462" s="40">
        <f t="shared" ca="1" si="110"/>
        <v>4977694.6187206032</v>
      </c>
      <c r="N462" s="40">
        <f t="shared" ca="1" si="111"/>
        <v>1025309.5412345944</v>
      </c>
      <c r="O462" s="40">
        <f t="shared" ca="1" si="112"/>
        <v>694580.37613238895</v>
      </c>
      <c r="P462" s="40">
        <f t="shared" ca="1" si="113"/>
        <v>346189.78019211965</v>
      </c>
      <c r="Q462" s="40">
        <f t="shared" ca="1" si="117"/>
        <v>7043774.3162797065</v>
      </c>
      <c r="S462" s="40">
        <f t="shared" ca="1" si="114"/>
        <v>2611.0741593191269</v>
      </c>
      <c r="T462" s="40">
        <f t="shared" ca="1" si="118"/>
        <v>91787.531290123006</v>
      </c>
      <c r="U462" s="40">
        <f t="shared" ca="1" si="119"/>
        <v>196104.33599512113</v>
      </c>
      <c r="V462" s="40">
        <f t="shared" ca="1" si="120"/>
        <v>6893688.8720827075</v>
      </c>
    </row>
    <row r="463" spans="5:22" x14ac:dyDescent="0.35">
      <c r="E463" s="4">
        <v>445</v>
      </c>
      <c r="F463" s="55">
        <f t="shared" ca="1" si="121"/>
        <v>0.62233559838706198</v>
      </c>
      <c r="G463" s="40">
        <f t="shared" ca="1" si="106"/>
        <v>62047.105903957745</v>
      </c>
      <c r="H463" s="40">
        <f t="shared" ca="1" si="107"/>
        <v>14129.94946433567</v>
      </c>
      <c r="I463" s="40">
        <f t="shared" ca="1" si="108"/>
        <v>8748.007774785885</v>
      </c>
      <c r="J463" s="40">
        <f t="shared" ca="1" si="109"/>
        <v>4588.6018238221523</v>
      </c>
      <c r="K463" s="40">
        <f t="shared" ca="1" si="115"/>
        <v>89513.664966901459</v>
      </c>
      <c r="L463" s="55">
        <f t="shared" ca="1" si="116"/>
        <v>0.53852942487173527</v>
      </c>
      <c r="M463" s="40">
        <f t="shared" ca="1" si="110"/>
        <v>4602137.8741395827</v>
      </c>
      <c r="N463" s="40">
        <f t="shared" ca="1" si="111"/>
        <v>1048042.0422856436</v>
      </c>
      <c r="O463" s="40">
        <f t="shared" ca="1" si="112"/>
        <v>648854.40371589758</v>
      </c>
      <c r="P463" s="40">
        <f t="shared" ca="1" si="113"/>
        <v>340344.29060148791</v>
      </c>
      <c r="Q463" s="40">
        <f t="shared" ca="1" si="117"/>
        <v>6639378.6107426118</v>
      </c>
      <c r="S463" s="40">
        <f t="shared" ca="1" si="114"/>
        <v>6573.1785592390952</v>
      </c>
      <c r="T463" s="40">
        <f t="shared" ca="1" si="118"/>
        <v>91498.241702318395</v>
      </c>
      <c r="U463" s="40">
        <f t="shared" ca="1" si="119"/>
        <v>487543.67444279004</v>
      </c>
      <c r="V463" s="40">
        <f t="shared" ca="1" si="120"/>
        <v>6786577.9945839141</v>
      </c>
    </row>
    <row r="464" spans="5:22" x14ac:dyDescent="0.35">
      <c r="E464" s="4">
        <v>446</v>
      </c>
      <c r="F464" s="55">
        <f t="shared" ca="1" si="121"/>
        <v>0.11780625777412757</v>
      </c>
      <c r="G464" s="40">
        <f t="shared" ca="1" si="106"/>
        <v>63611.565777450814</v>
      </c>
      <c r="H464" s="40">
        <f t="shared" ca="1" si="107"/>
        <v>13216.813945702166</v>
      </c>
      <c r="I464" s="40">
        <f t="shared" ca="1" si="108"/>
        <v>8941.1080177117565</v>
      </c>
      <c r="J464" s="40">
        <f t="shared" ca="1" si="109"/>
        <v>4514.0718190025536</v>
      </c>
      <c r="K464" s="40">
        <f t="shared" ca="1" si="115"/>
        <v>90283.559559867281</v>
      </c>
      <c r="L464" s="55">
        <f t="shared" ca="1" si="116"/>
        <v>4.8546873540062707E-2</v>
      </c>
      <c r="M464" s="40">
        <f t="shared" ca="1" si="110"/>
        <v>4635412.9604270766</v>
      </c>
      <c r="N464" s="40">
        <f t="shared" ca="1" si="111"/>
        <v>963117.16133198305</v>
      </c>
      <c r="O464" s="40">
        <f t="shared" ca="1" si="112"/>
        <v>651543.90525270335</v>
      </c>
      <c r="P464" s="40">
        <f t="shared" ca="1" si="113"/>
        <v>328943.12155920023</v>
      </c>
      <c r="Q464" s="40">
        <f t="shared" ca="1" si="117"/>
        <v>6579017.1485709632</v>
      </c>
      <c r="S464" s="40">
        <f t="shared" ca="1" si="114"/>
        <v>4362.6916205304806</v>
      </c>
      <c r="T464" s="40">
        <f t="shared" ca="1" si="118"/>
        <v>90132.179361395218</v>
      </c>
      <c r="U464" s="40">
        <f t="shared" ca="1" si="119"/>
        <v>317911.95567964233</v>
      </c>
      <c r="V464" s="40">
        <f t="shared" ca="1" si="120"/>
        <v>6567985.9826914053</v>
      </c>
    </row>
    <row r="465" spans="5:22" x14ac:dyDescent="0.35">
      <c r="E465" s="4">
        <v>447</v>
      </c>
      <c r="F465" s="55">
        <f t="shared" ca="1" si="121"/>
        <v>0.55883723699870136</v>
      </c>
      <c r="G465" s="40">
        <f t="shared" ca="1" si="106"/>
        <v>64368.16732409157</v>
      </c>
      <c r="H465" s="40">
        <f t="shared" ca="1" si="107"/>
        <v>13691.751994826425</v>
      </c>
      <c r="I465" s="40">
        <f t="shared" ca="1" si="108"/>
        <v>9280.9655845304223</v>
      </c>
      <c r="J465" s="40">
        <f t="shared" ca="1" si="109"/>
        <v>4599.1717998221256</v>
      </c>
      <c r="K465" s="40">
        <f t="shared" ca="1" si="115"/>
        <v>91940.056703270544</v>
      </c>
      <c r="L465" s="55">
        <f t="shared" ca="1" si="116"/>
        <v>9.5009167535013206E-2</v>
      </c>
      <c r="M465" s="40">
        <f t="shared" ca="1" si="110"/>
        <v>4707173.3401835365</v>
      </c>
      <c r="N465" s="40">
        <f t="shared" ca="1" si="111"/>
        <v>1001262.777079715</v>
      </c>
      <c r="O465" s="40">
        <f t="shared" ca="1" si="112"/>
        <v>678706.81404830678</v>
      </c>
      <c r="P465" s="40">
        <f t="shared" ca="1" si="113"/>
        <v>336332.37954475469</v>
      </c>
      <c r="Q465" s="40">
        <f t="shared" ca="1" si="117"/>
        <v>6723475.3108563134</v>
      </c>
      <c r="S465" s="40">
        <f t="shared" ca="1" si="114"/>
        <v>4008.131744941491</v>
      </c>
      <c r="T465" s="40">
        <f t="shared" ca="1" si="118"/>
        <v>91349.016648389908</v>
      </c>
      <c r="U465" s="40">
        <f t="shared" ca="1" si="119"/>
        <v>293110.26984405715</v>
      </c>
      <c r="V465" s="40">
        <f t="shared" ca="1" si="120"/>
        <v>6680253.201155616</v>
      </c>
    </row>
    <row r="466" spans="5:22" x14ac:dyDescent="0.35">
      <c r="E466" s="4">
        <v>448</v>
      </c>
      <c r="F466" s="55">
        <f t="shared" ca="1" si="121"/>
        <v>0.8692844643572506</v>
      </c>
      <c r="G466" s="40">
        <f t="shared" ca="1" si="106"/>
        <v>67715.516913688582</v>
      </c>
      <c r="H466" s="40">
        <f t="shared" ca="1" si="107"/>
        <v>13832.055798576495</v>
      </c>
      <c r="I466" s="40">
        <f t="shared" ca="1" si="108"/>
        <v>9423.4148325979586</v>
      </c>
      <c r="J466" s="40">
        <f t="shared" ca="1" si="109"/>
        <v>4642.9640312349911</v>
      </c>
      <c r="K466" s="40">
        <f t="shared" ca="1" si="115"/>
        <v>95613.951576098028</v>
      </c>
      <c r="L466" s="55">
        <f t="shared" ca="1" si="116"/>
        <v>0.18619006467297483</v>
      </c>
      <c r="M466" s="40">
        <f t="shared" ca="1" si="110"/>
        <v>4972960.544096536</v>
      </c>
      <c r="N466" s="40">
        <f t="shared" ca="1" si="111"/>
        <v>1015812.4882623111</v>
      </c>
      <c r="O466" s="40">
        <f t="shared" ca="1" si="112"/>
        <v>692046.25895265932</v>
      </c>
      <c r="P466" s="40">
        <f t="shared" ca="1" si="113"/>
        <v>340974.68331255618</v>
      </c>
      <c r="Q466" s="40">
        <f t="shared" ca="1" si="117"/>
        <v>7021793.9746240629</v>
      </c>
      <c r="S466" s="40">
        <f t="shared" ca="1" si="114"/>
        <v>1267.3594702395185</v>
      </c>
      <c r="T466" s="40">
        <f t="shared" ca="1" si="118"/>
        <v>92238.347015102554</v>
      </c>
      <c r="U466" s="40">
        <f t="shared" ca="1" si="119"/>
        <v>93073.625188766266</v>
      </c>
      <c r="V466" s="40">
        <f t="shared" ca="1" si="120"/>
        <v>6773892.9165002732</v>
      </c>
    </row>
    <row r="467" spans="5:22" x14ac:dyDescent="0.35">
      <c r="E467" s="4">
        <v>449</v>
      </c>
      <c r="F467" s="55">
        <f t="shared" ca="1" si="121"/>
        <v>0.15685945620372921</v>
      </c>
      <c r="G467" s="40">
        <f t="shared" ref="G467:G518" ca="1" si="122">NORMINV($F467,$C$6,$C$6*$D$6/2)*NORMINV(RAND(),D$9,D$9*$D$14/2)</f>
        <v>60818.374473568547</v>
      </c>
      <c r="H467" s="40">
        <f t="shared" ref="H467:H518" ca="1" si="123">NORMINV($F467,$C$6,$C$6*$D$6/2)*NORMINV(RAND(),D$10,D$10*$D$14/2)</f>
        <v>14107.944023626678</v>
      </c>
      <c r="I467" s="40">
        <f t="shared" ref="I467:I518" ca="1" si="124">NORMINV($F467,$C$6,$C$6*$D$6/2)*NORMINV(RAND(),D$11,D$11*$D$14/2)</f>
        <v>8776.8984669701258</v>
      </c>
      <c r="J467" s="40">
        <f t="shared" ref="J467:J518" ca="1" si="125">NORMINV($F467,$C$6,$C$6*$D$6/2)*NORMINV(RAND(),D$12,D$12*$D$14/2)</f>
        <v>4739.0493939888993</v>
      </c>
      <c r="K467" s="40">
        <f t="shared" ca="1" si="115"/>
        <v>88442.266358154258</v>
      </c>
      <c r="L467" s="55">
        <f t="shared" ca="1" si="116"/>
        <v>5.0038927231998098E-2</v>
      </c>
      <c r="M467" s="40">
        <f t="shared" ref="M467:M518" ca="1" si="126">G467*NORMINV($L467,$C$17,$C$17*$C$20/2)</f>
        <v>4432530.8959935997</v>
      </c>
      <c r="N467" s="40">
        <f t="shared" ref="N467:N518" ca="1" si="127">H467*NORMINV($L467,$C$17,$C$17*$C$20/2)</f>
        <v>1028207.3190043994</v>
      </c>
      <c r="O467" s="40">
        <f t="shared" ref="O467:O518" ca="1" si="128">I467*NORMINV($L467,$C$17,$C$17*$C$20/2)</f>
        <v>639673.02583451045</v>
      </c>
      <c r="P467" s="40">
        <f t="shared" ref="P467:P518" ca="1" si="129">J467*NORMINV($L467,$C$17,$C$17*$C$20/2)</f>
        <v>345388.75855066907</v>
      </c>
      <c r="Q467" s="40">
        <f t="shared" ca="1" si="117"/>
        <v>6445799.9993831785</v>
      </c>
      <c r="S467" s="40">
        <f t="shared" ref="S467:S518" ca="1" si="130">NORMINV($F467,$C$6,$C$6*$D$6/2)-G467-H467-I467</f>
        <v>6591.8482356022087</v>
      </c>
      <c r="T467" s="40">
        <f t="shared" ca="1" si="118"/>
        <v>90295.065199767574</v>
      </c>
      <c r="U467" s="40">
        <f t="shared" ca="1" si="119"/>
        <v>480423.4118211426</v>
      </c>
      <c r="V467" s="40">
        <f t="shared" ca="1" si="120"/>
        <v>6580834.6526536522</v>
      </c>
    </row>
    <row r="468" spans="5:22" x14ac:dyDescent="0.35">
      <c r="E468" s="4">
        <v>450</v>
      </c>
      <c r="F468" s="55">
        <f t="shared" ca="1" si="121"/>
        <v>0.5281201075479226</v>
      </c>
      <c r="G468" s="40">
        <f t="shared" ca="1" si="122"/>
        <v>62137.670918312484</v>
      </c>
      <c r="H468" s="40">
        <f t="shared" ca="1" si="123"/>
        <v>13473.844209161633</v>
      </c>
      <c r="I468" s="40">
        <f t="shared" ca="1" si="124"/>
        <v>9025.9975883226998</v>
      </c>
      <c r="J468" s="40">
        <f t="shared" ca="1" si="125"/>
        <v>4506.3588726763046</v>
      </c>
      <c r="K468" s="40">
        <f t="shared" ref="K468:K518" ca="1" si="131">SUM(G468:J468)</f>
        <v>89143.871588473121</v>
      </c>
      <c r="L468" s="55">
        <f t="shared" ref="L468:L519" ca="1" si="132">RAND()</f>
        <v>0.40030722403430197</v>
      </c>
      <c r="M468" s="40">
        <f t="shared" ca="1" si="126"/>
        <v>4592772.9084918564</v>
      </c>
      <c r="N468" s="40">
        <f t="shared" ca="1" si="127"/>
        <v>995890.34707189514</v>
      </c>
      <c r="O468" s="40">
        <f t="shared" ca="1" si="128"/>
        <v>667137.28698100243</v>
      </c>
      <c r="P468" s="40">
        <f t="shared" ca="1" si="129"/>
        <v>333077.86791007884</v>
      </c>
      <c r="Q468" s="40">
        <f t="shared" ref="Q468:Q518" ca="1" si="133">SUM(M468:P468)</f>
        <v>6588878.4104548329</v>
      </c>
      <c r="S468" s="40">
        <f t="shared" ca="1" si="130"/>
        <v>6640.8343151264635</v>
      </c>
      <c r="T468" s="40">
        <f t="shared" ref="T468:T518" ca="1" si="134">SUM(G468:I468)+S468</f>
        <v>91278.347030923294</v>
      </c>
      <c r="U468" s="40">
        <f t="shared" ref="U468:U518" ca="1" si="135">S468*NORMINV($L468,$C$17,$C$17*$C$20/2)</f>
        <v>490843.0503034406</v>
      </c>
      <c r="V468" s="40">
        <f t="shared" ref="V468:V518" ca="1" si="136">SUM(M468:O468)+U468</f>
        <v>6746643.5928481948</v>
      </c>
    </row>
    <row r="469" spans="5:22" x14ac:dyDescent="0.35">
      <c r="E469" s="4">
        <v>451</v>
      </c>
      <c r="F469" s="55">
        <f t="shared" ref="F469:F517" ca="1" si="137">RAND()</f>
        <v>4.0680303602289802E-2</v>
      </c>
      <c r="G469" s="40">
        <f t="shared" ca="1" si="122"/>
        <v>65881.046009587124</v>
      </c>
      <c r="H469" s="40">
        <f t="shared" ca="1" si="123"/>
        <v>13226.526870309508</v>
      </c>
      <c r="I469" s="40">
        <f t="shared" ca="1" si="124"/>
        <v>9232.9424204138977</v>
      </c>
      <c r="J469" s="40">
        <f t="shared" ca="1" si="125"/>
        <v>4591.1280684818194</v>
      </c>
      <c r="K469" s="40">
        <f t="shared" ca="1" si="131"/>
        <v>92931.643368792342</v>
      </c>
      <c r="L469" s="55">
        <f t="shared" ca="1" si="132"/>
        <v>9.5299222152591678E-3</v>
      </c>
      <c r="M469" s="40">
        <f t="shared" ca="1" si="126"/>
        <v>4767338.9588446179</v>
      </c>
      <c r="N469" s="40">
        <f t="shared" ca="1" si="127"/>
        <v>957108.92067281029</v>
      </c>
      <c r="O469" s="40">
        <f t="shared" ca="1" si="128"/>
        <v>668121.84644431609</v>
      </c>
      <c r="P469" s="40">
        <f t="shared" ca="1" si="129"/>
        <v>332227.02175574616</v>
      </c>
      <c r="Q469" s="40">
        <f t="shared" ca="1" si="133"/>
        <v>6724796.7477174914</v>
      </c>
      <c r="S469" s="40">
        <f t="shared" ca="1" si="130"/>
        <v>1283.7656112301847</v>
      </c>
      <c r="T469" s="40">
        <f t="shared" ca="1" si="134"/>
        <v>89624.2809115407</v>
      </c>
      <c r="U469" s="40">
        <f t="shared" ca="1" si="135"/>
        <v>92896.913196430105</v>
      </c>
      <c r="V469" s="40">
        <f t="shared" ca="1" si="136"/>
        <v>6485466.6391581753</v>
      </c>
    </row>
    <row r="470" spans="5:22" x14ac:dyDescent="0.35">
      <c r="E470" s="4">
        <v>452</v>
      </c>
      <c r="F470" s="55">
        <f t="shared" ca="1" si="137"/>
        <v>0.24599249714016236</v>
      </c>
      <c r="G470" s="40">
        <f t="shared" ca="1" si="122"/>
        <v>62282.408555797185</v>
      </c>
      <c r="H470" s="40">
        <f t="shared" ca="1" si="123"/>
        <v>13474.199199793189</v>
      </c>
      <c r="I470" s="40">
        <f t="shared" ca="1" si="124"/>
        <v>8915.309916224749</v>
      </c>
      <c r="J470" s="40">
        <f t="shared" ca="1" si="125"/>
        <v>4501.4838222604203</v>
      </c>
      <c r="K470" s="40">
        <f t="shared" ca="1" si="131"/>
        <v>89173.401494075544</v>
      </c>
      <c r="L470" s="55">
        <f t="shared" ca="1" si="132"/>
        <v>6.9288369513696879E-2</v>
      </c>
      <c r="M470" s="40">
        <f t="shared" ca="1" si="126"/>
        <v>4546771.2834098684</v>
      </c>
      <c r="N470" s="40">
        <f t="shared" ca="1" si="127"/>
        <v>983650.17360686976</v>
      </c>
      <c r="O470" s="40">
        <f t="shared" ca="1" si="128"/>
        <v>650839.87677635963</v>
      </c>
      <c r="P470" s="40">
        <f t="shared" ca="1" si="129"/>
        <v>328619.55486920074</v>
      </c>
      <c r="Q470" s="40">
        <f t="shared" ca="1" si="133"/>
        <v>6509880.8886622991</v>
      </c>
      <c r="S470" s="40">
        <f t="shared" ca="1" si="130"/>
        <v>5915.3006738494496</v>
      </c>
      <c r="T470" s="40">
        <f t="shared" ca="1" si="134"/>
        <v>90587.218345664573</v>
      </c>
      <c r="U470" s="40">
        <f t="shared" ca="1" si="135"/>
        <v>431831.71396621125</v>
      </c>
      <c r="V470" s="40">
        <f t="shared" ca="1" si="136"/>
        <v>6613093.0477593094</v>
      </c>
    </row>
    <row r="471" spans="5:22" x14ac:dyDescent="0.35">
      <c r="E471" s="4">
        <v>453</v>
      </c>
      <c r="F471" s="55">
        <f t="shared" ca="1" si="137"/>
        <v>0.76825938618840095</v>
      </c>
      <c r="G471" s="40">
        <f t="shared" ca="1" si="122"/>
        <v>64009.848185227165</v>
      </c>
      <c r="H471" s="40">
        <f t="shared" ca="1" si="123"/>
        <v>13527.511671851937</v>
      </c>
      <c r="I471" s="40">
        <f t="shared" ca="1" si="124"/>
        <v>9374.2697613999462</v>
      </c>
      <c r="J471" s="40">
        <f t="shared" ca="1" si="125"/>
        <v>4700.2900848911049</v>
      </c>
      <c r="K471" s="40">
        <f t="shared" ca="1" si="131"/>
        <v>91611.919703370164</v>
      </c>
      <c r="L471" s="55">
        <f t="shared" ca="1" si="132"/>
        <v>0.80602000491228321</v>
      </c>
      <c r="M471" s="40">
        <f t="shared" ca="1" si="126"/>
        <v>4784078.2729629073</v>
      </c>
      <c r="N471" s="40">
        <f t="shared" ca="1" si="127"/>
        <v>1011042.4647358396</v>
      </c>
      <c r="O471" s="40">
        <f t="shared" ca="1" si="128"/>
        <v>700630.31801967241</v>
      </c>
      <c r="P471" s="40">
        <f t="shared" ca="1" si="129"/>
        <v>351298.37531688111</v>
      </c>
      <c r="Q471" s="40">
        <f t="shared" ca="1" si="133"/>
        <v>6847049.4310353007</v>
      </c>
      <c r="S471" s="40">
        <f t="shared" ca="1" si="130"/>
        <v>4971.0844636813927</v>
      </c>
      <c r="T471" s="40">
        <f t="shared" ca="1" si="134"/>
        <v>91882.714082160441</v>
      </c>
      <c r="U471" s="40">
        <f t="shared" ca="1" si="135"/>
        <v>371537.47196748201</v>
      </c>
      <c r="V471" s="40">
        <f t="shared" ca="1" si="136"/>
        <v>6867288.5276859012</v>
      </c>
    </row>
    <row r="472" spans="5:22" x14ac:dyDescent="0.35">
      <c r="E472" s="4">
        <v>454</v>
      </c>
      <c r="F472" s="55">
        <f t="shared" ca="1" si="137"/>
        <v>0.93766505888726892</v>
      </c>
      <c r="G472" s="40">
        <f t="shared" ca="1" si="122"/>
        <v>62715.167083487686</v>
      </c>
      <c r="H472" s="40">
        <f t="shared" ca="1" si="123"/>
        <v>14395.23311699612</v>
      </c>
      <c r="I472" s="40">
        <f t="shared" ca="1" si="124"/>
        <v>9549.3697986542575</v>
      </c>
      <c r="J472" s="40">
        <f t="shared" ca="1" si="125"/>
        <v>4627.1268863583682</v>
      </c>
      <c r="K472" s="40">
        <f t="shared" ca="1" si="131"/>
        <v>91286.896885496433</v>
      </c>
      <c r="L472" s="55">
        <f t="shared" ca="1" si="132"/>
        <v>0.8197572637220778</v>
      </c>
      <c r="M472" s="40">
        <f t="shared" ca="1" si="126"/>
        <v>4689689.6999977063</v>
      </c>
      <c r="N472" s="40">
        <f t="shared" ca="1" si="127"/>
        <v>1076440.9889552398</v>
      </c>
      <c r="O472" s="40">
        <f t="shared" ca="1" si="128"/>
        <v>714078.95838978223</v>
      </c>
      <c r="P472" s="40">
        <f t="shared" ca="1" si="129"/>
        <v>346005.44507280196</v>
      </c>
      <c r="Q472" s="40">
        <f t="shared" ca="1" si="133"/>
        <v>6826215.0924155302</v>
      </c>
      <c r="S472" s="40">
        <f t="shared" ca="1" si="130"/>
        <v>5954.7881755036233</v>
      </c>
      <c r="T472" s="40">
        <f t="shared" ca="1" si="134"/>
        <v>92614.558174641686</v>
      </c>
      <c r="U472" s="40">
        <f t="shared" ca="1" si="135"/>
        <v>445284.77035151131</v>
      </c>
      <c r="V472" s="40">
        <f t="shared" ca="1" si="136"/>
        <v>6925494.4176942399</v>
      </c>
    </row>
    <row r="473" spans="5:22" x14ac:dyDescent="0.35">
      <c r="E473" s="4">
        <v>455</v>
      </c>
      <c r="F473" s="55">
        <f t="shared" ca="1" si="137"/>
        <v>0.83932278865873233</v>
      </c>
      <c r="G473" s="40">
        <f t="shared" ca="1" si="122"/>
        <v>62611.073148988042</v>
      </c>
      <c r="H473" s="40">
        <f t="shared" ca="1" si="123"/>
        <v>14210.542476145451</v>
      </c>
      <c r="I473" s="40">
        <f t="shared" ca="1" si="124"/>
        <v>8936.1197027646103</v>
      </c>
      <c r="J473" s="40">
        <f t="shared" ca="1" si="125"/>
        <v>4532.3148629376356</v>
      </c>
      <c r="K473" s="40">
        <f t="shared" ca="1" si="131"/>
        <v>90290.05019083574</v>
      </c>
      <c r="L473" s="55">
        <f t="shared" ca="1" si="132"/>
        <v>0.71329753523291539</v>
      </c>
      <c r="M473" s="40">
        <f t="shared" ca="1" si="126"/>
        <v>4665602.8365817741</v>
      </c>
      <c r="N473" s="40">
        <f t="shared" ca="1" si="127"/>
        <v>1058930.0574405119</v>
      </c>
      <c r="O473" s="40">
        <f t="shared" ca="1" si="128"/>
        <v>665894.75848852633</v>
      </c>
      <c r="P473" s="40">
        <f t="shared" ca="1" si="129"/>
        <v>337735.48379349796</v>
      </c>
      <c r="Q473" s="40">
        <f t="shared" ca="1" si="133"/>
        <v>6728163.1363043105</v>
      </c>
      <c r="S473" s="40">
        <f t="shared" ca="1" si="130"/>
        <v>6360.8142235537234</v>
      </c>
      <c r="T473" s="40">
        <f t="shared" ca="1" si="134"/>
        <v>92118.549551451826</v>
      </c>
      <c r="U473" s="40">
        <f t="shared" ca="1" si="135"/>
        <v>473990.16486689314</v>
      </c>
      <c r="V473" s="40">
        <f t="shared" ca="1" si="136"/>
        <v>6864417.8173777061</v>
      </c>
    </row>
    <row r="474" spans="5:22" x14ac:dyDescent="0.35">
      <c r="E474" s="4">
        <v>456</v>
      </c>
      <c r="F474" s="55">
        <f t="shared" ca="1" si="137"/>
        <v>0.49473575857644825</v>
      </c>
      <c r="G474" s="40">
        <f t="shared" ca="1" si="122"/>
        <v>62367.280202623093</v>
      </c>
      <c r="H474" s="40">
        <f t="shared" ca="1" si="123"/>
        <v>13430.552899238521</v>
      </c>
      <c r="I474" s="40">
        <f t="shared" ca="1" si="124"/>
        <v>9281.9607664315754</v>
      </c>
      <c r="J474" s="40">
        <f t="shared" ca="1" si="125"/>
        <v>4421.9022401184584</v>
      </c>
      <c r="K474" s="40">
        <f t="shared" ca="1" si="131"/>
        <v>89501.696108411648</v>
      </c>
      <c r="L474" s="55">
        <f t="shared" ca="1" si="132"/>
        <v>0.17737822922378443</v>
      </c>
      <c r="M474" s="40">
        <f t="shared" ca="1" si="126"/>
        <v>4578648.7580797505</v>
      </c>
      <c r="N474" s="40">
        <f t="shared" ca="1" si="127"/>
        <v>985994.32511146262</v>
      </c>
      <c r="O474" s="40">
        <f t="shared" ca="1" si="128"/>
        <v>681428.43487312202</v>
      </c>
      <c r="P474" s="40">
        <f t="shared" ca="1" si="129"/>
        <v>324630.75404748705</v>
      </c>
      <c r="Q474" s="40">
        <f t="shared" ca="1" si="133"/>
        <v>6570702.2721118219</v>
      </c>
      <c r="S474" s="40">
        <f t="shared" ca="1" si="130"/>
        <v>6122.1696423111389</v>
      </c>
      <c r="T474" s="40">
        <f t="shared" ca="1" si="134"/>
        <v>91201.963510604328</v>
      </c>
      <c r="U474" s="40">
        <f t="shared" ca="1" si="135"/>
        <v>449454.65536498552</v>
      </c>
      <c r="V474" s="40">
        <f t="shared" ca="1" si="136"/>
        <v>6695526.1734293206</v>
      </c>
    </row>
    <row r="475" spans="5:22" x14ac:dyDescent="0.35">
      <c r="E475" s="4">
        <v>457</v>
      </c>
      <c r="F475" s="55">
        <f t="shared" ca="1" si="137"/>
        <v>0.8404830678121884</v>
      </c>
      <c r="G475" s="40">
        <f t="shared" ca="1" si="122"/>
        <v>61947.409810059224</v>
      </c>
      <c r="H475" s="40">
        <f t="shared" ca="1" si="123"/>
        <v>13898.945219434814</v>
      </c>
      <c r="I475" s="40">
        <f t="shared" ca="1" si="124"/>
        <v>9544.8459619180048</v>
      </c>
      <c r="J475" s="40">
        <f t="shared" ca="1" si="125"/>
        <v>4568.9361355824922</v>
      </c>
      <c r="K475" s="40">
        <f t="shared" ca="1" si="131"/>
        <v>89960.137126994538</v>
      </c>
      <c r="L475" s="55">
        <f t="shared" ca="1" si="132"/>
        <v>0.20001403894244052</v>
      </c>
      <c r="M475" s="40">
        <f t="shared" ca="1" si="126"/>
        <v>4551672.4034290062</v>
      </c>
      <c r="N475" s="40">
        <f t="shared" ca="1" si="127"/>
        <v>1021244.4004688639</v>
      </c>
      <c r="O475" s="40">
        <f t="shared" ca="1" si="128"/>
        <v>701320.87996983889</v>
      </c>
      <c r="P475" s="40">
        <f t="shared" ca="1" si="129"/>
        <v>335708.95998921047</v>
      </c>
      <c r="Q475" s="40">
        <f t="shared" ca="1" si="133"/>
        <v>6609946.6438569194</v>
      </c>
      <c r="S475" s="40">
        <f t="shared" ca="1" si="130"/>
        <v>6731.69656380167</v>
      </c>
      <c r="T475" s="40">
        <f t="shared" ca="1" si="134"/>
        <v>92122.897555213713</v>
      </c>
      <c r="U475" s="40">
        <f t="shared" ca="1" si="135"/>
        <v>494620.80128390493</v>
      </c>
      <c r="V475" s="40">
        <f t="shared" ca="1" si="136"/>
        <v>6768858.4851516141</v>
      </c>
    </row>
    <row r="476" spans="5:22" x14ac:dyDescent="0.35">
      <c r="E476" s="4">
        <v>458</v>
      </c>
      <c r="F476" s="55">
        <f t="shared" ca="1" si="137"/>
        <v>0.12413768770812994</v>
      </c>
      <c r="G476" s="40">
        <f t="shared" ca="1" si="122"/>
        <v>62447.494847621245</v>
      </c>
      <c r="H476" s="40">
        <f t="shared" ca="1" si="123"/>
        <v>13725.431509332197</v>
      </c>
      <c r="I476" s="40">
        <f t="shared" ca="1" si="124"/>
        <v>9317.0000715491424</v>
      </c>
      <c r="J476" s="40">
        <f t="shared" ca="1" si="125"/>
        <v>4513.0961647987006</v>
      </c>
      <c r="K476" s="40">
        <f t="shared" ca="1" si="131"/>
        <v>90003.022593301284</v>
      </c>
      <c r="L476" s="55">
        <f t="shared" ca="1" si="132"/>
        <v>0.84307281080335161</v>
      </c>
      <c r="M476" s="40">
        <f t="shared" ca="1" si="126"/>
        <v>4673964.6191868056</v>
      </c>
      <c r="N476" s="40">
        <f t="shared" ca="1" si="127"/>
        <v>1027297.9150601448</v>
      </c>
      <c r="O476" s="40">
        <f t="shared" ca="1" si="128"/>
        <v>697343.0847408995</v>
      </c>
      <c r="P476" s="40">
        <f t="shared" ca="1" si="129"/>
        <v>337788.59902592725</v>
      </c>
      <c r="Q476" s="40">
        <f t="shared" ca="1" si="133"/>
        <v>6736394.2180137774</v>
      </c>
      <c r="S476" s="40">
        <f t="shared" ca="1" si="130"/>
        <v>4670.9637223054324</v>
      </c>
      <c r="T476" s="40">
        <f t="shared" ca="1" si="134"/>
        <v>90160.890150808016</v>
      </c>
      <c r="U476" s="40">
        <f t="shared" ca="1" si="135"/>
        <v>349604.40332847583</v>
      </c>
      <c r="V476" s="40">
        <f t="shared" ca="1" si="136"/>
        <v>6748210.0223163255</v>
      </c>
    </row>
    <row r="477" spans="5:22" x14ac:dyDescent="0.35">
      <c r="E477" s="4">
        <v>459</v>
      </c>
      <c r="F477" s="55">
        <f t="shared" ca="1" si="137"/>
        <v>0.57812069936428445</v>
      </c>
      <c r="G477" s="40">
        <f t="shared" ca="1" si="122"/>
        <v>64217.513150103317</v>
      </c>
      <c r="H477" s="40">
        <f t="shared" ca="1" si="123"/>
        <v>13874.367505175702</v>
      </c>
      <c r="I477" s="40">
        <f t="shared" ca="1" si="124"/>
        <v>8965.9091122197351</v>
      </c>
      <c r="J477" s="40">
        <f t="shared" ca="1" si="125"/>
        <v>4541.2198039455725</v>
      </c>
      <c r="K477" s="40">
        <f t="shared" ca="1" si="131"/>
        <v>91599.009571444331</v>
      </c>
      <c r="L477" s="55">
        <f t="shared" ca="1" si="132"/>
        <v>0.96876467223152274</v>
      </c>
      <c r="M477" s="40">
        <f t="shared" ca="1" si="126"/>
        <v>4847166.0723529663</v>
      </c>
      <c r="N477" s="40">
        <f t="shared" ca="1" si="127"/>
        <v>1047243.3476090772</v>
      </c>
      <c r="O477" s="40">
        <f t="shared" ca="1" si="128"/>
        <v>676750.75419020467</v>
      </c>
      <c r="P477" s="40">
        <f t="shared" ca="1" si="129"/>
        <v>342773.26356956497</v>
      </c>
      <c r="Q477" s="40">
        <f t="shared" ca="1" si="133"/>
        <v>6913933.4377218131</v>
      </c>
      <c r="S477" s="40">
        <f t="shared" ca="1" si="130"/>
        <v>4335.9821654417974</v>
      </c>
      <c r="T477" s="40">
        <f t="shared" ca="1" si="134"/>
        <v>91393.771932940552</v>
      </c>
      <c r="U477" s="40">
        <f t="shared" ca="1" si="135"/>
        <v>327281.83655338595</v>
      </c>
      <c r="V477" s="40">
        <f t="shared" ca="1" si="136"/>
        <v>6898442.010705635</v>
      </c>
    </row>
    <row r="478" spans="5:22" x14ac:dyDescent="0.35">
      <c r="E478" s="4">
        <v>460</v>
      </c>
      <c r="F478" s="55">
        <f t="shared" ca="1" si="137"/>
        <v>0.46068521967724307</v>
      </c>
      <c r="G478" s="40">
        <f t="shared" ca="1" si="122"/>
        <v>64348.668975596709</v>
      </c>
      <c r="H478" s="40">
        <f t="shared" ca="1" si="123"/>
        <v>13580.903227512519</v>
      </c>
      <c r="I478" s="40">
        <f t="shared" ca="1" si="124"/>
        <v>8682.2767137388037</v>
      </c>
      <c r="J478" s="40">
        <f t="shared" ca="1" si="125"/>
        <v>4730.8296809135973</v>
      </c>
      <c r="K478" s="40">
        <f t="shared" ca="1" si="131"/>
        <v>91342.678597761624</v>
      </c>
      <c r="L478" s="55">
        <f t="shared" ca="1" si="132"/>
        <v>0.34467136589121194</v>
      </c>
      <c r="M478" s="40">
        <f t="shared" ca="1" si="126"/>
        <v>4749175.4802401913</v>
      </c>
      <c r="N478" s="40">
        <f t="shared" ca="1" si="127"/>
        <v>1002322.0935941548</v>
      </c>
      <c r="O478" s="40">
        <f t="shared" ca="1" si="128"/>
        <v>640784.90414752753</v>
      </c>
      <c r="P478" s="40">
        <f t="shared" ca="1" si="129"/>
        <v>349153.14767905878</v>
      </c>
      <c r="Q478" s="40">
        <f t="shared" ca="1" si="133"/>
        <v>6741435.6256609326</v>
      </c>
      <c r="S478" s="40">
        <f t="shared" ca="1" si="130"/>
        <v>4512.1159385672345</v>
      </c>
      <c r="T478" s="40">
        <f t="shared" ca="1" si="134"/>
        <v>91123.964855415266</v>
      </c>
      <c r="U478" s="40">
        <f t="shared" ca="1" si="135"/>
        <v>333011.24515211087</v>
      </c>
      <c r="V478" s="40">
        <f t="shared" ca="1" si="136"/>
        <v>6725293.723133985</v>
      </c>
    </row>
    <row r="479" spans="5:22" x14ac:dyDescent="0.35">
      <c r="E479" s="4">
        <v>461</v>
      </c>
      <c r="F479" s="55">
        <f t="shared" ca="1" si="137"/>
        <v>0.14754702186350588</v>
      </c>
      <c r="G479" s="40">
        <f t="shared" ca="1" si="122"/>
        <v>64611.754054086909</v>
      </c>
      <c r="H479" s="40">
        <f t="shared" ca="1" si="123"/>
        <v>13054.914726759154</v>
      </c>
      <c r="I479" s="40">
        <f t="shared" ca="1" si="124"/>
        <v>9420.4808817674311</v>
      </c>
      <c r="J479" s="40">
        <f t="shared" ca="1" si="125"/>
        <v>4547.7187613249598</v>
      </c>
      <c r="K479" s="40">
        <f t="shared" ca="1" si="131"/>
        <v>91634.868423938446</v>
      </c>
      <c r="L479" s="55">
        <f t="shared" ca="1" si="132"/>
        <v>0.55338886865404546</v>
      </c>
      <c r="M479" s="40">
        <f t="shared" ca="1" si="126"/>
        <v>4794157.4523199601</v>
      </c>
      <c r="N479" s="40">
        <f t="shared" ca="1" si="127"/>
        <v>968667.66183598351</v>
      </c>
      <c r="O479" s="40">
        <f t="shared" ca="1" si="128"/>
        <v>698994.62234002468</v>
      </c>
      <c r="P479" s="40">
        <f t="shared" ca="1" si="129"/>
        <v>337438.28982587846</v>
      </c>
      <c r="Q479" s="40">
        <f t="shared" ca="1" si="133"/>
        <v>6799258.0263218461</v>
      </c>
      <c r="S479" s="40">
        <f t="shared" ca="1" si="130"/>
        <v>3171.8288118135206</v>
      </c>
      <c r="T479" s="40">
        <f t="shared" ca="1" si="134"/>
        <v>90258.978474427015</v>
      </c>
      <c r="U479" s="40">
        <f t="shared" ca="1" si="135"/>
        <v>235347.9944672251</v>
      </c>
      <c r="V479" s="40">
        <f t="shared" ca="1" si="136"/>
        <v>6697167.7309631929</v>
      </c>
    </row>
    <row r="480" spans="5:22" x14ac:dyDescent="0.35">
      <c r="E480" s="4">
        <v>462</v>
      </c>
      <c r="F480" s="55">
        <f t="shared" ca="1" si="137"/>
        <v>0.88726452626402108</v>
      </c>
      <c r="G480" s="40">
        <f t="shared" ca="1" si="122"/>
        <v>65485.29695317577</v>
      </c>
      <c r="H480" s="40">
        <f t="shared" ca="1" si="123"/>
        <v>13594.902051491537</v>
      </c>
      <c r="I480" s="40">
        <f t="shared" ca="1" si="124"/>
        <v>8970.2781495693926</v>
      </c>
      <c r="J480" s="40">
        <f t="shared" ca="1" si="125"/>
        <v>4660.8347829407367</v>
      </c>
      <c r="K480" s="40">
        <f t="shared" ca="1" si="131"/>
        <v>92711.311937177437</v>
      </c>
      <c r="L480" s="55">
        <f t="shared" ca="1" si="132"/>
        <v>0.63257190510742356</v>
      </c>
      <c r="M480" s="40">
        <f t="shared" ca="1" si="126"/>
        <v>4868894.4708990911</v>
      </c>
      <c r="N480" s="40">
        <f t="shared" ca="1" si="127"/>
        <v>1010793.9722446629</v>
      </c>
      <c r="O480" s="40">
        <f t="shared" ca="1" si="128"/>
        <v>666948.76127834781</v>
      </c>
      <c r="P480" s="40">
        <f t="shared" ca="1" si="129"/>
        <v>346537.52460893127</v>
      </c>
      <c r="Q480" s="40">
        <f t="shared" ca="1" si="133"/>
        <v>6893174.7290310338</v>
      </c>
      <c r="S480" s="40">
        <f t="shared" ca="1" si="130"/>
        <v>4269.1352616765453</v>
      </c>
      <c r="T480" s="40">
        <f t="shared" ca="1" si="134"/>
        <v>92319.612415913245</v>
      </c>
      <c r="U480" s="40">
        <f t="shared" ca="1" si="135"/>
        <v>317414.29050798924</v>
      </c>
      <c r="V480" s="40">
        <f t="shared" ca="1" si="136"/>
        <v>6864051.4949300913</v>
      </c>
    </row>
    <row r="481" spans="5:22" x14ac:dyDescent="0.35">
      <c r="E481" s="4">
        <v>463</v>
      </c>
      <c r="F481" s="55">
        <f t="shared" ca="1" si="137"/>
        <v>0.96606733741995288</v>
      </c>
      <c r="G481" s="40">
        <f t="shared" ca="1" si="122"/>
        <v>63818.609946877958</v>
      </c>
      <c r="H481" s="40">
        <f t="shared" ca="1" si="123"/>
        <v>14107.073334689532</v>
      </c>
      <c r="I481" s="40">
        <f t="shared" ca="1" si="124"/>
        <v>9030.8885849213621</v>
      </c>
      <c r="J481" s="40">
        <f t="shared" ca="1" si="125"/>
        <v>4726.6541981786431</v>
      </c>
      <c r="K481" s="40">
        <f t="shared" ca="1" si="131"/>
        <v>91683.226064667484</v>
      </c>
      <c r="L481" s="55">
        <f t="shared" ca="1" si="132"/>
        <v>0.65222699949138374</v>
      </c>
      <c r="M481" s="40">
        <f t="shared" ca="1" si="126"/>
        <v>4747465.301036234</v>
      </c>
      <c r="N481" s="40">
        <f t="shared" ca="1" si="127"/>
        <v>1049424.9437798732</v>
      </c>
      <c r="O481" s="40">
        <f t="shared" ca="1" si="128"/>
        <v>671807.64717574033</v>
      </c>
      <c r="P481" s="40">
        <f t="shared" ca="1" si="129"/>
        <v>351615.72485719906</v>
      </c>
      <c r="Q481" s="40">
        <f t="shared" ca="1" si="133"/>
        <v>6820313.6168490471</v>
      </c>
      <c r="S481" s="40">
        <f t="shared" ca="1" si="130"/>
        <v>5922.9045658606228</v>
      </c>
      <c r="T481" s="40">
        <f t="shared" ca="1" si="134"/>
        <v>92879.47643234946</v>
      </c>
      <c r="U481" s="40">
        <f t="shared" ca="1" si="135"/>
        <v>440604.7692229306</v>
      </c>
      <c r="V481" s="40">
        <f t="shared" ca="1" si="136"/>
        <v>6909302.6612147791</v>
      </c>
    </row>
    <row r="482" spans="5:22" x14ac:dyDescent="0.35">
      <c r="E482" s="4">
        <v>464</v>
      </c>
      <c r="F482" s="55">
        <f t="shared" ca="1" si="137"/>
        <v>2.456444993061413E-2</v>
      </c>
      <c r="G482" s="40">
        <f t="shared" ca="1" si="122"/>
        <v>61043.886553943972</v>
      </c>
      <c r="H482" s="40">
        <f t="shared" ca="1" si="123"/>
        <v>13457.151647564042</v>
      </c>
      <c r="I482" s="40">
        <f t="shared" ca="1" si="124"/>
        <v>9004.4750182203006</v>
      </c>
      <c r="J482" s="40">
        <f t="shared" ca="1" si="125"/>
        <v>4476.5152165953805</v>
      </c>
      <c r="K482" s="40">
        <f t="shared" ca="1" si="131"/>
        <v>87982.028436323686</v>
      </c>
      <c r="L482" s="55">
        <f t="shared" ca="1" si="132"/>
        <v>0.36744011630577311</v>
      </c>
      <c r="M482" s="40">
        <f t="shared" ca="1" si="126"/>
        <v>4508034.071654791</v>
      </c>
      <c r="N482" s="40">
        <f t="shared" ca="1" si="127"/>
        <v>993798.09444201575</v>
      </c>
      <c r="O482" s="40">
        <f t="shared" ca="1" si="128"/>
        <v>664972.07945025375</v>
      </c>
      <c r="P482" s="40">
        <f t="shared" ca="1" si="129"/>
        <v>330586.4724202964</v>
      </c>
      <c r="Q482" s="40">
        <f t="shared" ca="1" si="133"/>
        <v>6497390.7179673566</v>
      </c>
      <c r="S482" s="40">
        <f t="shared" ca="1" si="130"/>
        <v>5913.8774958858212</v>
      </c>
      <c r="T482" s="40">
        <f t="shared" ca="1" si="134"/>
        <v>89419.390715614136</v>
      </c>
      <c r="U482" s="40">
        <f t="shared" ca="1" si="135"/>
        <v>436734.33577147179</v>
      </c>
      <c r="V482" s="40">
        <f t="shared" ca="1" si="136"/>
        <v>6603538.5813185321</v>
      </c>
    </row>
    <row r="483" spans="5:22" x14ac:dyDescent="0.35">
      <c r="E483" s="4">
        <v>465</v>
      </c>
      <c r="F483" s="55">
        <f t="shared" ca="1" si="137"/>
        <v>0.24413222573392324</v>
      </c>
      <c r="G483" s="40">
        <f t="shared" ca="1" si="122"/>
        <v>64564.27426583098</v>
      </c>
      <c r="H483" s="40">
        <f t="shared" ca="1" si="123"/>
        <v>13979.705275791648</v>
      </c>
      <c r="I483" s="40">
        <f t="shared" ca="1" si="124"/>
        <v>9186.5010003332154</v>
      </c>
      <c r="J483" s="40">
        <f t="shared" ca="1" si="125"/>
        <v>4354.2079349243495</v>
      </c>
      <c r="K483" s="40">
        <f t="shared" ca="1" si="131"/>
        <v>92084.688476880183</v>
      </c>
      <c r="L483" s="55">
        <f t="shared" ca="1" si="132"/>
        <v>0.12551655072390533</v>
      </c>
      <c r="M483" s="40">
        <f t="shared" ca="1" si="126"/>
        <v>4729297.4396933727</v>
      </c>
      <c r="N483" s="40">
        <f t="shared" ca="1" si="127"/>
        <v>1024005.6923161088</v>
      </c>
      <c r="O483" s="40">
        <f t="shared" ca="1" si="128"/>
        <v>672906.12578927458</v>
      </c>
      <c r="P483" s="40">
        <f t="shared" ca="1" si="129"/>
        <v>318943.32698212139</v>
      </c>
      <c r="Q483" s="40">
        <f t="shared" ca="1" si="133"/>
        <v>6745152.5847808775</v>
      </c>
      <c r="S483" s="40">
        <f t="shared" ca="1" si="130"/>
        <v>2851.3408848423387</v>
      </c>
      <c r="T483" s="40">
        <f t="shared" ca="1" si="134"/>
        <v>90581.821426798182</v>
      </c>
      <c r="U483" s="40">
        <f t="shared" ca="1" si="135"/>
        <v>208859.14539760299</v>
      </c>
      <c r="V483" s="40">
        <f t="shared" ca="1" si="136"/>
        <v>6635068.4031963591</v>
      </c>
    </row>
    <row r="484" spans="5:22" x14ac:dyDescent="0.35">
      <c r="E484" s="4">
        <v>466</v>
      </c>
      <c r="F484" s="55">
        <f t="shared" ca="1" si="137"/>
        <v>4.3385341212465844E-2</v>
      </c>
      <c r="G484" s="40">
        <f t="shared" ca="1" si="122"/>
        <v>63492.13549008339</v>
      </c>
      <c r="H484" s="40">
        <f t="shared" ca="1" si="123"/>
        <v>13205.263616738457</v>
      </c>
      <c r="I484" s="40">
        <f t="shared" ca="1" si="124"/>
        <v>8926.2087217157768</v>
      </c>
      <c r="J484" s="40">
        <f t="shared" ca="1" si="125"/>
        <v>4288.756194250338</v>
      </c>
      <c r="K484" s="40">
        <f t="shared" ca="1" si="131"/>
        <v>89912.364022787966</v>
      </c>
      <c r="L484" s="55">
        <f t="shared" ca="1" si="132"/>
        <v>0.43056187401671875</v>
      </c>
      <c r="M484" s="40">
        <f t="shared" ca="1" si="126"/>
        <v>4696536.5385015011</v>
      </c>
      <c r="N484" s="40">
        <f t="shared" ca="1" si="127"/>
        <v>976798.19079708192</v>
      </c>
      <c r="O484" s="40">
        <f t="shared" ca="1" si="128"/>
        <v>660274.93150512502</v>
      </c>
      <c r="P484" s="40">
        <f t="shared" ca="1" si="129"/>
        <v>317240.86795233574</v>
      </c>
      <c r="Q484" s="40">
        <f t="shared" ca="1" si="133"/>
        <v>6650850.5287560439</v>
      </c>
      <c r="S484" s="40">
        <f t="shared" ca="1" si="130"/>
        <v>4028.1845489764419</v>
      </c>
      <c r="T484" s="40">
        <f t="shared" ca="1" si="134"/>
        <v>89651.792377514066</v>
      </c>
      <c r="U484" s="40">
        <f t="shared" ca="1" si="135"/>
        <v>297966.28782551922</v>
      </c>
      <c r="V484" s="40">
        <f t="shared" ca="1" si="136"/>
        <v>6631575.9486292275</v>
      </c>
    </row>
    <row r="485" spans="5:22" x14ac:dyDescent="0.35">
      <c r="E485" s="4">
        <v>467</v>
      </c>
      <c r="F485" s="55">
        <f t="shared" ca="1" si="137"/>
        <v>0.67269686532955486</v>
      </c>
      <c r="G485" s="40">
        <f t="shared" ca="1" si="122"/>
        <v>65338.290354000099</v>
      </c>
      <c r="H485" s="40">
        <f t="shared" ca="1" si="123"/>
        <v>13851.236919293293</v>
      </c>
      <c r="I485" s="40">
        <f t="shared" ca="1" si="124"/>
        <v>9132.7854170048467</v>
      </c>
      <c r="J485" s="40">
        <f t="shared" ca="1" si="125"/>
        <v>4812.6042339900032</v>
      </c>
      <c r="K485" s="40">
        <f t="shared" ca="1" si="131"/>
        <v>93134.916924288249</v>
      </c>
      <c r="L485" s="55">
        <f t="shared" ca="1" si="132"/>
        <v>0.59069268547436371</v>
      </c>
      <c r="M485" s="40">
        <f t="shared" ca="1" si="126"/>
        <v>4852670.3450659458</v>
      </c>
      <c r="N485" s="40">
        <f t="shared" ca="1" si="127"/>
        <v>1028730.4163694287</v>
      </c>
      <c r="O485" s="40">
        <f t="shared" ca="1" si="128"/>
        <v>678291.34678662301</v>
      </c>
      <c r="P485" s="40">
        <f t="shared" ca="1" si="129"/>
        <v>357431.78651126643</v>
      </c>
      <c r="Q485" s="40">
        <f t="shared" ca="1" si="133"/>
        <v>6917123.8947332641</v>
      </c>
      <c r="S485" s="40">
        <f t="shared" ca="1" si="130"/>
        <v>3299.7534833519258</v>
      </c>
      <c r="T485" s="40">
        <f t="shared" ca="1" si="134"/>
        <v>91622.066173650179</v>
      </c>
      <c r="U485" s="40">
        <f t="shared" ca="1" si="135"/>
        <v>245072.46498085992</v>
      </c>
      <c r="V485" s="40">
        <f t="shared" ca="1" si="136"/>
        <v>6804764.5732028577</v>
      </c>
    </row>
    <row r="486" spans="5:22" x14ac:dyDescent="0.35">
      <c r="E486" s="4">
        <v>468</v>
      </c>
      <c r="F486" s="55">
        <f t="shared" ca="1" si="137"/>
        <v>0.60355064428035532</v>
      </c>
      <c r="G486" s="40">
        <f t="shared" ca="1" si="122"/>
        <v>66669.88482985484</v>
      </c>
      <c r="H486" s="40">
        <f t="shared" ca="1" si="123"/>
        <v>14183.740929614332</v>
      </c>
      <c r="I486" s="40">
        <f t="shared" ca="1" si="124"/>
        <v>9489.2915480575339</v>
      </c>
      <c r="J486" s="40">
        <f t="shared" ca="1" si="125"/>
        <v>4562.7468892869911</v>
      </c>
      <c r="K486" s="40">
        <f t="shared" ca="1" si="131"/>
        <v>94905.664196813697</v>
      </c>
      <c r="L486" s="55">
        <f t="shared" ca="1" si="132"/>
        <v>0.21178041836037165</v>
      </c>
      <c r="M486" s="40">
        <f t="shared" ca="1" si="126"/>
        <v>4900703.7701311475</v>
      </c>
      <c r="N486" s="40">
        <f t="shared" ca="1" si="127"/>
        <v>1042604.3606602667</v>
      </c>
      <c r="O486" s="40">
        <f t="shared" ca="1" si="128"/>
        <v>697529.43152849958</v>
      </c>
      <c r="P486" s="40">
        <f t="shared" ca="1" si="129"/>
        <v>335393.8729540116</v>
      </c>
      <c r="Q486" s="40">
        <f t="shared" ca="1" si="133"/>
        <v>6976231.4352739258</v>
      </c>
      <c r="S486" s="40">
        <f t="shared" ca="1" si="130"/>
        <v>1110.5635479024313</v>
      </c>
      <c r="T486" s="40">
        <f t="shared" ca="1" si="134"/>
        <v>91453.480855429138</v>
      </c>
      <c r="U486" s="40">
        <f t="shared" ca="1" si="135"/>
        <v>81634.20380979107</v>
      </c>
      <c r="V486" s="40">
        <f t="shared" ca="1" si="136"/>
        <v>6722471.7661297051</v>
      </c>
    </row>
    <row r="487" spans="5:22" x14ac:dyDescent="0.35">
      <c r="E487" s="4">
        <v>469</v>
      </c>
      <c r="F487" s="55">
        <f t="shared" ca="1" si="137"/>
        <v>0.89590422643351941</v>
      </c>
      <c r="G487" s="40">
        <f t="shared" ca="1" si="122"/>
        <v>66188.595455445684</v>
      </c>
      <c r="H487" s="40">
        <f t="shared" ca="1" si="123"/>
        <v>13491.150937692102</v>
      </c>
      <c r="I487" s="40">
        <f t="shared" ca="1" si="124"/>
        <v>9296.9604678163541</v>
      </c>
      <c r="J487" s="40">
        <f t="shared" ca="1" si="125"/>
        <v>4864.2699882407142</v>
      </c>
      <c r="K487" s="40">
        <f t="shared" ca="1" si="131"/>
        <v>93840.976849194863</v>
      </c>
      <c r="L487" s="55">
        <f t="shared" ca="1" si="132"/>
        <v>0.2546947705382766</v>
      </c>
      <c r="M487" s="40">
        <f t="shared" ca="1" si="126"/>
        <v>4872215.1001637131</v>
      </c>
      <c r="N487" s="40">
        <f t="shared" ca="1" si="127"/>
        <v>993098.41619857482</v>
      </c>
      <c r="O487" s="40">
        <f t="shared" ca="1" si="128"/>
        <v>684359.45596414874</v>
      </c>
      <c r="P487" s="40">
        <f t="shared" ca="1" si="129"/>
        <v>358064.24845399358</v>
      </c>
      <c r="Q487" s="40">
        <f t="shared" ca="1" si="133"/>
        <v>6907737.2207804304</v>
      </c>
      <c r="S487" s="40">
        <f t="shared" ca="1" si="130"/>
        <v>3385.2703923294666</v>
      </c>
      <c r="T487" s="40">
        <f t="shared" ca="1" si="134"/>
        <v>92361.977253283607</v>
      </c>
      <c r="U487" s="40">
        <f t="shared" ca="1" si="135"/>
        <v>249193.46618780284</v>
      </c>
      <c r="V487" s="40">
        <f t="shared" ca="1" si="136"/>
        <v>6798866.4385142401</v>
      </c>
    </row>
    <row r="488" spans="5:22" x14ac:dyDescent="0.35">
      <c r="E488" s="4">
        <v>470</v>
      </c>
      <c r="F488" s="55">
        <f t="shared" ca="1" si="137"/>
        <v>0.72731360737901207</v>
      </c>
      <c r="G488" s="40">
        <f t="shared" ca="1" si="122"/>
        <v>62295.420914818329</v>
      </c>
      <c r="H488" s="40">
        <f t="shared" ca="1" si="123"/>
        <v>13993.275189643926</v>
      </c>
      <c r="I488" s="40">
        <f t="shared" ca="1" si="124"/>
        <v>9159.2495145581051</v>
      </c>
      <c r="J488" s="40">
        <f t="shared" ca="1" si="125"/>
        <v>4553.6990565919523</v>
      </c>
      <c r="K488" s="40">
        <f t="shared" ca="1" si="131"/>
        <v>90001.644675612319</v>
      </c>
      <c r="L488" s="55">
        <f t="shared" ca="1" si="132"/>
        <v>0.70033884412616776</v>
      </c>
      <c r="M488" s="40">
        <f t="shared" ca="1" si="126"/>
        <v>4640342.4906887831</v>
      </c>
      <c r="N488" s="40">
        <f t="shared" ca="1" si="127"/>
        <v>1042349.3170580692</v>
      </c>
      <c r="O488" s="40">
        <f t="shared" ca="1" si="128"/>
        <v>682266.11332061072</v>
      </c>
      <c r="P488" s="40">
        <f t="shared" ca="1" si="129"/>
        <v>339201.86928356811</v>
      </c>
      <c r="Q488" s="40">
        <f t="shared" ca="1" si="133"/>
        <v>6704159.7903510304</v>
      </c>
      <c r="S488" s="40">
        <f t="shared" ca="1" si="130"/>
        <v>6317.6330742954633</v>
      </c>
      <c r="T488" s="40">
        <f t="shared" ca="1" si="134"/>
        <v>91765.578693315823</v>
      </c>
      <c r="U488" s="40">
        <f t="shared" ca="1" si="135"/>
        <v>470596.08498865756</v>
      </c>
      <c r="V488" s="40">
        <f t="shared" ca="1" si="136"/>
        <v>6835554.0060561197</v>
      </c>
    </row>
    <row r="489" spans="5:22" x14ac:dyDescent="0.35">
      <c r="E489" s="4">
        <v>471</v>
      </c>
      <c r="F489" s="55">
        <f t="shared" ca="1" si="137"/>
        <v>0.79145922822056258</v>
      </c>
      <c r="G489" s="40">
        <f t="shared" ca="1" si="122"/>
        <v>63930.691581912455</v>
      </c>
      <c r="H489" s="40">
        <f t="shared" ca="1" si="123"/>
        <v>13425.381100219876</v>
      </c>
      <c r="I489" s="40">
        <f t="shared" ca="1" si="124"/>
        <v>9569.6896941474806</v>
      </c>
      <c r="J489" s="40">
        <f t="shared" ca="1" si="125"/>
        <v>4602.5128029551615</v>
      </c>
      <c r="K489" s="40">
        <f t="shared" ca="1" si="131"/>
        <v>91528.275179234974</v>
      </c>
      <c r="L489" s="55">
        <f t="shared" ca="1" si="132"/>
        <v>0.38224233557957565</v>
      </c>
      <c r="M489" s="40">
        <f t="shared" ca="1" si="126"/>
        <v>4723071.550765371</v>
      </c>
      <c r="N489" s="40">
        <f t="shared" ca="1" si="127"/>
        <v>991840.28771826311</v>
      </c>
      <c r="O489" s="40">
        <f t="shared" ca="1" si="128"/>
        <v>706989.52296127251</v>
      </c>
      <c r="P489" s="40">
        <f t="shared" ca="1" si="129"/>
        <v>340024.43495889095</v>
      </c>
      <c r="Q489" s="40">
        <f t="shared" ca="1" si="133"/>
        <v>6761925.7964037983</v>
      </c>
      <c r="S489" s="40">
        <f t="shared" ca="1" si="130"/>
        <v>5028.4345451650061</v>
      </c>
      <c r="T489" s="40">
        <f t="shared" ca="1" si="134"/>
        <v>91954.196921444818</v>
      </c>
      <c r="U489" s="40">
        <f t="shared" ca="1" si="135"/>
        <v>371490.68088407791</v>
      </c>
      <c r="V489" s="40">
        <f t="shared" ca="1" si="136"/>
        <v>6793392.0423289854</v>
      </c>
    </row>
    <row r="490" spans="5:22" x14ac:dyDescent="0.35">
      <c r="E490" s="4">
        <v>472</v>
      </c>
      <c r="F490" s="55">
        <f t="shared" ca="1" si="137"/>
        <v>0.94436005830566361</v>
      </c>
      <c r="G490" s="40">
        <f t="shared" ca="1" si="122"/>
        <v>62831.615620038203</v>
      </c>
      <c r="H490" s="40">
        <f t="shared" ca="1" si="123"/>
        <v>14412.280095747363</v>
      </c>
      <c r="I490" s="40">
        <f t="shared" ca="1" si="124"/>
        <v>9153.9642063733627</v>
      </c>
      <c r="J490" s="40">
        <f t="shared" ca="1" si="125"/>
        <v>4631.4768509078531</v>
      </c>
      <c r="K490" s="40">
        <f t="shared" ca="1" si="131"/>
        <v>91029.336773066781</v>
      </c>
      <c r="L490" s="55">
        <f t="shared" ca="1" si="132"/>
        <v>0.88605140427923934</v>
      </c>
      <c r="M490" s="40">
        <f t="shared" ca="1" si="126"/>
        <v>4711962.3168080393</v>
      </c>
      <c r="N490" s="40">
        <f t="shared" ca="1" si="127"/>
        <v>1080827.2243247284</v>
      </c>
      <c r="O490" s="40">
        <f t="shared" ca="1" si="128"/>
        <v>686487.7492675028</v>
      </c>
      <c r="P490" s="40">
        <f t="shared" ca="1" si="129"/>
        <v>347330.62610738736</v>
      </c>
      <c r="Q490" s="40">
        <f t="shared" ca="1" si="133"/>
        <v>6826607.9165076576</v>
      </c>
      <c r="S490" s="40">
        <f t="shared" ca="1" si="130"/>
        <v>6268.692638205157</v>
      </c>
      <c r="T490" s="40">
        <f t="shared" ca="1" si="134"/>
        <v>92666.552560364085</v>
      </c>
      <c r="U490" s="40">
        <f t="shared" ca="1" si="135"/>
        <v>470111.15654734953</v>
      </c>
      <c r="V490" s="40">
        <f t="shared" ca="1" si="136"/>
        <v>6949388.4469476203</v>
      </c>
    </row>
    <row r="491" spans="5:22" x14ac:dyDescent="0.35">
      <c r="E491" s="4">
        <v>473</v>
      </c>
      <c r="F491" s="55">
        <f t="shared" ca="1" si="137"/>
        <v>0.1299929494396358</v>
      </c>
      <c r="G491" s="40">
        <f t="shared" ca="1" si="122"/>
        <v>63423.622534048438</v>
      </c>
      <c r="H491" s="40">
        <f t="shared" ca="1" si="123"/>
        <v>13551.886152939524</v>
      </c>
      <c r="I491" s="40">
        <f t="shared" ca="1" si="124"/>
        <v>8843.1084040377136</v>
      </c>
      <c r="J491" s="40">
        <f t="shared" ca="1" si="125"/>
        <v>4490.7612815262528</v>
      </c>
      <c r="K491" s="40">
        <f t="shared" ca="1" si="131"/>
        <v>90309.378372551932</v>
      </c>
      <c r="L491" s="55">
        <f t="shared" ca="1" si="132"/>
        <v>0.21104804629081664</v>
      </c>
      <c r="M491" s="40">
        <f t="shared" ca="1" si="126"/>
        <v>4661961.7824952342</v>
      </c>
      <c r="N491" s="40">
        <f t="shared" ca="1" si="127"/>
        <v>996133.18825826515</v>
      </c>
      <c r="O491" s="40">
        <f t="shared" ca="1" si="128"/>
        <v>650013.85557808971</v>
      </c>
      <c r="P491" s="40">
        <f t="shared" ca="1" si="129"/>
        <v>330094.00334308442</v>
      </c>
      <c r="Q491" s="40">
        <f t="shared" ca="1" si="133"/>
        <v>6638202.8296746742</v>
      </c>
      <c r="S491" s="40">
        <f t="shared" ca="1" si="130"/>
        <v>4367.9261033627572</v>
      </c>
      <c r="T491" s="40">
        <f t="shared" ca="1" si="134"/>
        <v>90186.543194388432</v>
      </c>
      <c r="U491" s="40">
        <f t="shared" ca="1" si="135"/>
        <v>321064.98728780018</v>
      </c>
      <c r="V491" s="40">
        <f t="shared" ca="1" si="136"/>
        <v>6629173.8136193892</v>
      </c>
    </row>
    <row r="492" spans="5:22" x14ac:dyDescent="0.35">
      <c r="E492" s="4">
        <v>474</v>
      </c>
      <c r="F492" s="55">
        <f t="shared" ca="1" si="137"/>
        <v>0.44634558109228673</v>
      </c>
      <c r="G492" s="40">
        <f t="shared" ca="1" si="122"/>
        <v>61686.99175608431</v>
      </c>
      <c r="H492" s="40">
        <f t="shared" ca="1" si="123"/>
        <v>13839.933326450213</v>
      </c>
      <c r="I492" s="40">
        <f t="shared" ca="1" si="124"/>
        <v>8800.9509243022749</v>
      </c>
      <c r="J492" s="40">
        <f t="shared" ca="1" si="125"/>
        <v>4836.2376700891546</v>
      </c>
      <c r="K492" s="40">
        <f t="shared" ca="1" si="131"/>
        <v>89164.113676925946</v>
      </c>
      <c r="L492" s="55">
        <f t="shared" ca="1" si="132"/>
        <v>2.831653426844527E-2</v>
      </c>
      <c r="M492" s="40">
        <f t="shared" ca="1" si="126"/>
        <v>4483876.6746307034</v>
      </c>
      <c r="N492" s="40">
        <f t="shared" ca="1" si="127"/>
        <v>1005990.9302481664</v>
      </c>
      <c r="O492" s="40">
        <f t="shared" ca="1" si="128"/>
        <v>639719.61414630408</v>
      </c>
      <c r="P492" s="40">
        <f t="shared" ca="1" si="129"/>
        <v>351534.29701399332</v>
      </c>
      <c r="Q492" s="40">
        <f t="shared" ca="1" si="133"/>
        <v>6481121.5160391675</v>
      </c>
      <c r="S492" s="40">
        <f t="shared" ca="1" si="130"/>
        <v>6763.0765640035406</v>
      </c>
      <c r="T492" s="40">
        <f t="shared" ca="1" si="134"/>
        <v>91090.952570840338</v>
      </c>
      <c r="U492" s="40">
        <f t="shared" ca="1" si="135"/>
        <v>491591.50723354967</v>
      </c>
      <c r="V492" s="40">
        <f t="shared" ca="1" si="136"/>
        <v>6621178.726258724</v>
      </c>
    </row>
    <row r="493" spans="5:22" x14ac:dyDescent="0.35">
      <c r="E493" s="4">
        <v>475</v>
      </c>
      <c r="F493" s="55">
        <f t="shared" ca="1" si="137"/>
        <v>0.32990370517260825</v>
      </c>
      <c r="G493" s="40">
        <f t="shared" ca="1" si="122"/>
        <v>66766.837632885698</v>
      </c>
      <c r="H493" s="40">
        <f t="shared" ca="1" si="123"/>
        <v>13388.337982354073</v>
      </c>
      <c r="I493" s="40">
        <f t="shared" ca="1" si="124"/>
        <v>8903.9621889368354</v>
      </c>
      <c r="J493" s="40">
        <f t="shared" ca="1" si="125"/>
        <v>4511.5880321938321</v>
      </c>
      <c r="K493" s="40">
        <f t="shared" ca="1" si="131"/>
        <v>93570.725836370431</v>
      </c>
      <c r="L493" s="55">
        <f t="shared" ca="1" si="132"/>
        <v>0.81569347111933999</v>
      </c>
      <c r="M493" s="40">
        <f t="shared" ca="1" si="126"/>
        <v>4991903.6769571798</v>
      </c>
      <c r="N493" s="40">
        <f t="shared" ca="1" si="127"/>
        <v>1000995.3439750805</v>
      </c>
      <c r="O493" s="40">
        <f t="shared" ca="1" si="128"/>
        <v>665715.54331860365</v>
      </c>
      <c r="P493" s="40">
        <f t="shared" ca="1" si="129"/>
        <v>337314.35672687273</v>
      </c>
      <c r="Q493" s="40">
        <f t="shared" ca="1" si="133"/>
        <v>6995928.9209777368</v>
      </c>
      <c r="S493" s="40">
        <f t="shared" ca="1" si="130"/>
        <v>1753.3572499723032</v>
      </c>
      <c r="T493" s="40">
        <f t="shared" ca="1" si="134"/>
        <v>90812.495054148909</v>
      </c>
      <c r="U493" s="40">
        <f t="shared" ca="1" si="135"/>
        <v>131091.88353778227</v>
      </c>
      <c r="V493" s="40">
        <f t="shared" ca="1" si="136"/>
        <v>6789706.4477886464</v>
      </c>
    </row>
    <row r="494" spans="5:22" x14ac:dyDescent="0.35">
      <c r="E494" s="4">
        <v>476</v>
      </c>
      <c r="F494" s="55">
        <f t="shared" ca="1" si="137"/>
        <v>8.5136392314682952E-2</v>
      </c>
      <c r="G494" s="40">
        <f t="shared" ca="1" si="122"/>
        <v>61963.013226629337</v>
      </c>
      <c r="H494" s="40">
        <f t="shared" ca="1" si="123"/>
        <v>13793.57577384899</v>
      </c>
      <c r="I494" s="40">
        <f t="shared" ca="1" si="124"/>
        <v>9214.6885236344569</v>
      </c>
      <c r="J494" s="40">
        <f t="shared" ca="1" si="125"/>
        <v>4506.1835990053742</v>
      </c>
      <c r="K494" s="40">
        <f t="shared" ca="1" si="131"/>
        <v>89477.461123118163</v>
      </c>
      <c r="L494" s="55">
        <f t="shared" ca="1" si="132"/>
        <v>0.18818473476731623</v>
      </c>
      <c r="M494" s="40">
        <f t="shared" ca="1" si="126"/>
        <v>4550842.9813484205</v>
      </c>
      <c r="N494" s="40">
        <f t="shared" ca="1" si="127"/>
        <v>1013062.3775271971</v>
      </c>
      <c r="O494" s="40">
        <f t="shared" ca="1" si="128"/>
        <v>676768.25915031217</v>
      </c>
      <c r="P494" s="40">
        <f t="shared" ca="1" si="129"/>
        <v>330954.43453011214</v>
      </c>
      <c r="Q494" s="40">
        <f t="shared" ca="1" si="133"/>
        <v>6571628.0525560416</v>
      </c>
      <c r="S494" s="40">
        <f t="shared" ca="1" si="130"/>
        <v>4991.8795110433693</v>
      </c>
      <c r="T494" s="40">
        <f t="shared" ca="1" si="134"/>
        <v>89963.157035156153</v>
      </c>
      <c r="U494" s="40">
        <f t="shared" ca="1" si="135"/>
        <v>366626.13151946734</v>
      </c>
      <c r="V494" s="40">
        <f t="shared" ca="1" si="136"/>
        <v>6607299.7495453972</v>
      </c>
    </row>
    <row r="495" spans="5:22" x14ac:dyDescent="0.35">
      <c r="E495" s="4">
        <v>477</v>
      </c>
      <c r="F495" s="55">
        <f t="shared" ca="1" si="137"/>
        <v>0.10128834633186645</v>
      </c>
      <c r="G495" s="40">
        <f t="shared" ca="1" si="122"/>
        <v>64093.092700339221</v>
      </c>
      <c r="H495" s="40">
        <f t="shared" ca="1" si="123"/>
        <v>12898.095691896935</v>
      </c>
      <c r="I495" s="40">
        <f t="shared" ca="1" si="124"/>
        <v>9040.1067641339287</v>
      </c>
      <c r="J495" s="40">
        <f t="shared" ca="1" si="125"/>
        <v>4436.2350830928408</v>
      </c>
      <c r="K495" s="40">
        <f t="shared" ca="1" si="131"/>
        <v>90467.53023946294</v>
      </c>
      <c r="L495" s="55">
        <f t="shared" ca="1" si="132"/>
        <v>0.71892979220634923</v>
      </c>
      <c r="M495" s="40">
        <f t="shared" ca="1" si="126"/>
        <v>4776828.197812832</v>
      </c>
      <c r="N495" s="40">
        <f t="shared" ca="1" si="127"/>
        <v>961289.03448616702</v>
      </c>
      <c r="O495" s="40">
        <f t="shared" ca="1" si="128"/>
        <v>673754.92557445145</v>
      </c>
      <c r="P495" s="40">
        <f t="shared" ca="1" si="129"/>
        <v>330630.52419894037</v>
      </c>
      <c r="Q495" s="40">
        <f t="shared" ca="1" si="133"/>
        <v>6742502.6820723908</v>
      </c>
      <c r="S495" s="40">
        <f t="shared" ca="1" si="130"/>
        <v>4020.4152433999479</v>
      </c>
      <c r="T495" s="40">
        <f t="shared" ca="1" si="134"/>
        <v>90051.710399770032</v>
      </c>
      <c r="U495" s="40">
        <f t="shared" ca="1" si="135"/>
        <v>299639.66618649015</v>
      </c>
      <c r="V495" s="40">
        <f t="shared" ca="1" si="136"/>
        <v>6711511.8240599409</v>
      </c>
    </row>
    <row r="496" spans="5:22" x14ac:dyDescent="0.35">
      <c r="E496" s="4">
        <v>478</v>
      </c>
      <c r="F496" s="55">
        <f t="shared" ca="1" si="137"/>
        <v>0.31719722081072876</v>
      </c>
      <c r="G496" s="40">
        <f t="shared" ca="1" si="122"/>
        <v>65131.108215853179</v>
      </c>
      <c r="H496" s="40">
        <f t="shared" ca="1" si="123"/>
        <v>13673.412830873976</v>
      </c>
      <c r="I496" s="40">
        <f t="shared" ca="1" si="124"/>
        <v>9162.7658747774876</v>
      </c>
      <c r="J496" s="40">
        <f t="shared" ca="1" si="125"/>
        <v>4372.7880770549737</v>
      </c>
      <c r="K496" s="40">
        <f t="shared" ca="1" si="131"/>
        <v>92340.074998559605</v>
      </c>
      <c r="L496" s="55">
        <f t="shared" ca="1" si="132"/>
        <v>0.83592226898978383</v>
      </c>
      <c r="M496" s="40">
        <f t="shared" ca="1" si="126"/>
        <v>4873407.5857849959</v>
      </c>
      <c r="N496" s="40">
        <f t="shared" ca="1" si="127"/>
        <v>1023107.3236572325</v>
      </c>
      <c r="O496" s="40">
        <f t="shared" ca="1" si="128"/>
        <v>685600.07566466625</v>
      </c>
      <c r="P496" s="40">
        <f t="shared" ca="1" si="129"/>
        <v>327192.01575880538</v>
      </c>
      <c r="Q496" s="40">
        <f t="shared" ca="1" si="133"/>
        <v>6909307.0008656997</v>
      </c>
      <c r="S496" s="40">
        <f t="shared" ca="1" si="130"/>
        <v>2812.9441817585412</v>
      </c>
      <c r="T496" s="40">
        <f t="shared" ca="1" si="134"/>
        <v>90780.231103263184</v>
      </c>
      <c r="U496" s="40">
        <f t="shared" ca="1" si="135"/>
        <v>210477.3569695703</v>
      </c>
      <c r="V496" s="40">
        <f t="shared" ca="1" si="136"/>
        <v>6792592.3420764655</v>
      </c>
    </row>
    <row r="497" spans="5:22" x14ac:dyDescent="0.35">
      <c r="E497" s="4">
        <v>479</v>
      </c>
      <c r="F497" s="55">
        <f t="shared" ca="1" si="137"/>
        <v>0.44161460357252014</v>
      </c>
      <c r="G497" s="40">
        <f t="shared" ca="1" si="122"/>
        <v>65675.715328165228</v>
      </c>
      <c r="H497" s="40">
        <f t="shared" ca="1" si="123"/>
        <v>13440.76786586567</v>
      </c>
      <c r="I497" s="40">
        <f t="shared" ca="1" si="124"/>
        <v>9279.635515375172</v>
      </c>
      <c r="J497" s="40">
        <f t="shared" ca="1" si="125"/>
        <v>4601.0935038164771</v>
      </c>
      <c r="K497" s="40">
        <f t="shared" ca="1" si="131"/>
        <v>92997.212213222534</v>
      </c>
      <c r="L497" s="55">
        <f t="shared" ca="1" si="132"/>
        <v>0.36807709955602241</v>
      </c>
      <c r="M497" s="40">
        <f t="shared" ca="1" si="126"/>
        <v>4850172.571108995</v>
      </c>
      <c r="N497" s="40">
        <f t="shared" ca="1" si="127"/>
        <v>992605.00341604813</v>
      </c>
      <c r="O497" s="40">
        <f t="shared" ca="1" si="128"/>
        <v>685304.04917051271</v>
      </c>
      <c r="P497" s="40">
        <f t="shared" ca="1" si="129"/>
        <v>339792.22605814744</v>
      </c>
      <c r="Q497" s="40">
        <f t="shared" ca="1" si="133"/>
        <v>6867873.8497537039</v>
      </c>
      <c r="S497" s="40">
        <f t="shared" ca="1" si="130"/>
        <v>2683.9090202863481</v>
      </c>
      <c r="T497" s="40">
        <f t="shared" ca="1" si="134"/>
        <v>91080.027729692403</v>
      </c>
      <c r="U497" s="40">
        <f t="shared" ca="1" si="135"/>
        <v>198207.53909569219</v>
      </c>
      <c r="V497" s="40">
        <f t="shared" ca="1" si="136"/>
        <v>6726289.1627912484</v>
      </c>
    </row>
    <row r="498" spans="5:22" x14ac:dyDescent="0.35">
      <c r="E498" s="4">
        <v>480</v>
      </c>
      <c r="F498" s="55">
        <f t="shared" ca="1" si="137"/>
        <v>0.37303778394305509</v>
      </c>
      <c r="G498" s="40">
        <f t="shared" ca="1" si="122"/>
        <v>61368.726865041659</v>
      </c>
      <c r="H498" s="40">
        <f t="shared" ca="1" si="123"/>
        <v>13447.010148909758</v>
      </c>
      <c r="I498" s="40">
        <f t="shared" ca="1" si="124"/>
        <v>9120.0329237602637</v>
      </c>
      <c r="J498" s="40">
        <f t="shared" ca="1" si="125"/>
        <v>4578.7354152498683</v>
      </c>
      <c r="K498" s="40">
        <f t="shared" ca="1" si="131"/>
        <v>88514.505352961554</v>
      </c>
      <c r="L498" s="55">
        <f t="shared" ca="1" si="132"/>
        <v>0.21925146360434788</v>
      </c>
      <c r="M498" s="40">
        <f t="shared" ca="1" si="126"/>
        <v>4512192.6983551392</v>
      </c>
      <c r="N498" s="40">
        <f t="shared" ca="1" si="127"/>
        <v>988703.92312442616</v>
      </c>
      <c r="O498" s="40">
        <f t="shared" ca="1" si="128"/>
        <v>670558.89977719507</v>
      </c>
      <c r="P498" s="40">
        <f t="shared" ca="1" si="129"/>
        <v>336655.77833845315</v>
      </c>
      <c r="Q498" s="40">
        <f t="shared" ca="1" si="133"/>
        <v>6508111.2995952135</v>
      </c>
      <c r="S498" s="40">
        <f t="shared" ca="1" si="130"/>
        <v>6982.8623986206949</v>
      </c>
      <c r="T498" s="40">
        <f t="shared" ca="1" si="134"/>
        <v>90918.632336332375</v>
      </c>
      <c r="U498" s="40">
        <f t="shared" ca="1" si="135"/>
        <v>513421.4499506476</v>
      </c>
      <c r="V498" s="40">
        <f t="shared" ca="1" si="136"/>
        <v>6684876.9712074082</v>
      </c>
    </row>
    <row r="499" spans="5:22" x14ac:dyDescent="0.35">
      <c r="E499" s="4">
        <v>481</v>
      </c>
      <c r="F499" s="55">
        <f t="shared" ca="1" si="137"/>
        <v>0.37208424545349827</v>
      </c>
      <c r="G499" s="40">
        <f t="shared" ca="1" si="122"/>
        <v>62164.952305053164</v>
      </c>
      <c r="H499" s="40">
        <f t="shared" ca="1" si="123"/>
        <v>13688.471227456143</v>
      </c>
      <c r="I499" s="40">
        <f t="shared" ca="1" si="124"/>
        <v>9226.4768739227256</v>
      </c>
      <c r="J499" s="40">
        <f t="shared" ca="1" si="125"/>
        <v>4421.6623185923745</v>
      </c>
      <c r="K499" s="40">
        <f t="shared" ca="1" si="131"/>
        <v>89501.562725024414</v>
      </c>
      <c r="L499" s="55">
        <f t="shared" ca="1" si="132"/>
        <v>0.74815302801600791</v>
      </c>
      <c r="M499" s="40">
        <f t="shared" ca="1" si="126"/>
        <v>4637225.6052761124</v>
      </c>
      <c r="N499" s="40">
        <f t="shared" ca="1" si="127"/>
        <v>1021098.3346622013</v>
      </c>
      <c r="O499" s="40">
        <f t="shared" ca="1" si="128"/>
        <v>688253.64163859433</v>
      </c>
      <c r="P499" s="40">
        <f t="shared" ca="1" si="129"/>
        <v>329836.10477240547</v>
      </c>
      <c r="Q499" s="40">
        <f t="shared" ca="1" si="133"/>
        <v>6676413.6863493146</v>
      </c>
      <c r="S499" s="40">
        <f t="shared" ca="1" si="130"/>
        <v>5836.4334696766746</v>
      </c>
      <c r="T499" s="40">
        <f t="shared" ca="1" si="134"/>
        <v>90916.333876108707</v>
      </c>
      <c r="U499" s="40">
        <f t="shared" ca="1" si="135"/>
        <v>435371.66402482986</v>
      </c>
      <c r="V499" s="40">
        <f t="shared" ca="1" si="136"/>
        <v>6781949.2456017388</v>
      </c>
    </row>
    <row r="500" spans="5:22" x14ac:dyDescent="0.35">
      <c r="E500" s="4">
        <v>482</v>
      </c>
      <c r="F500" s="55">
        <f t="shared" ca="1" si="137"/>
        <v>0.67168645466824239</v>
      </c>
      <c r="G500" s="40">
        <f t="shared" ca="1" si="122"/>
        <v>63027.211536615097</v>
      </c>
      <c r="H500" s="40">
        <f t="shared" ca="1" si="123"/>
        <v>13727.276382191996</v>
      </c>
      <c r="I500" s="40">
        <f t="shared" ca="1" si="124"/>
        <v>9317.3420460833859</v>
      </c>
      <c r="J500" s="40">
        <f t="shared" ca="1" si="125"/>
        <v>4680.3370778562448</v>
      </c>
      <c r="K500" s="40">
        <f t="shared" ca="1" si="131"/>
        <v>90752.167042746718</v>
      </c>
      <c r="L500" s="55">
        <f t="shared" ca="1" si="132"/>
        <v>0.26568064059073671</v>
      </c>
      <c r="M500" s="40">
        <f t="shared" ca="1" si="126"/>
        <v>4641083.4938410129</v>
      </c>
      <c r="N500" s="40">
        <f t="shared" ca="1" si="127"/>
        <v>1010824.2817592116</v>
      </c>
      <c r="O500" s="40">
        <f t="shared" ca="1" si="128"/>
        <v>686093.53519355797</v>
      </c>
      <c r="P500" s="40">
        <f t="shared" ca="1" si="129"/>
        <v>344642.17324657604</v>
      </c>
      <c r="Q500" s="40">
        <f t="shared" ca="1" si="133"/>
        <v>6682643.484040359</v>
      </c>
      <c r="S500" s="40">
        <f t="shared" ca="1" si="130"/>
        <v>5547.6844571174006</v>
      </c>
      <c r="T500" s="40">
        <f t="shared" ca="1" si="134"/>
        <v>91619.51442200788</v>
      </c>
      <c r="U500" s="40">
        <f t="shared" ca="1" si="135"/>
        <v>408510.32649617165</v>
      </c>
      <c r="V500" s="40">
        <f t="shared" ca="1" si="136"/>
        <v>6746511.6372899543</v>
      </c>
    </row>
    <row r="501" spans="5:22" x14ac:dyDescent="0.35">
      <c r="E501" s="4">
        <v>483</v>
      </c>
      <c r="F501" s="55">
        <f t="shared" ca="1" si="137"/>
        <v>0.52453741329110282</v>
      </c>
      <c r="G501" s="40">
        <f t="shared" ca="1" si="122"/>
        <v>65527.736115016502</v>
      </c>
      <c r="H501" s="40">
        <f t="shared" ca="1" si="123"/>
        <v>13642.886564513634</v>
      </c>
      <c r="I501" s="40">
        <f t="shared" ca="1" si="124"/>
        <v>9174.6608316131569</v>
      </c>
      <c r="J501" s="40">
        <f t="shared" ca="1" si="125"/>
        <v>4568.3786515515276</v>
      </c>
      <c r="K501" s="40">
        <f t="shared" ca="1" si="131"/>
        <v>92913.662162694818</v>
      </c>
      <c r="L501" s="55">
        <f t="shared" ca="1" si="132"/>
        <v>6.1065090239111441E-2</v>
      </c>
      <c r="M501" s="40">
        <f t="shared" ca="1" si="126"/>
        <v>4780542.7380952984</v>
      </c>
      <c r="N501" s="40">
        <f t="shared" ca="1" si="127"/>
        <v>995309.86662146403</v>
      </c>
      <c r="O501" s="40">
        <f t="shared" ca="1" si="128"/>
        <v>669332.72555107565</v>
      </c>
      <c r="P501" s="40">
        <f t="shared" ca="1" si="129"/>
        <v>333283.74643084133</v>
      </c>
      <c r="Q501" s="40">
        <f t="shared" ca="1" si="133"/>
        <v>6778469.0766986795</v>
      </c>
      <c r="S501" s="40">
        <f t="shared" ca="1" si="130"/>
        <v>2924.8541498192517</v>
      </c>
      <c r="T501" s="40">
        <f t="shared" ca="1" si="134"/>
        <v>91270.137660962544</v>
      </c>
      <c r="U501" s="40">
        <f t="shared" ca="1" si="135"/>
        <v>213381.25036647011</v>
      </c>
      <c r="V501" s="40">
        <f t="shared" ca="1" si="136"/>
        <v>6658566.580634308</v>
      </c>
    </row>
    <row r="502" spans="5:22" x14ac:dyDescent="0.35">
      <c r="E502" s="4">
        <v>484</v>
      </c>
      <c r="F502" s="55">
        <f t="shared" ca="1" si="137"/>
        <v>0.25927005140278547</v>
      </c>
      <c r="G502" s="40">
        <f t="shared" ca="1" si="122"/>
        <v>64336.181553339033</v>
      </c>
      <c r="H502" s="40">
        <f t="shared" ca="1" si="123"/>
        <v>13452.329802136062</v>
      </c>
      <c r="I502" s="40">
        <f t="shared" ca="1" si="124"/>
        <v>9378.0750480990828</v>
      </c>
      <c r="J502" s="40">
        <f t="shared" ca="1" si="125"/>
        <v>4395.0103974854801</v>
      </c>
      <c r="K502" s="40">
        <f t="shared" ca="1" si="131"/>
        <v>91561.59680105967</v>
      </c>
      <c r="L502" s="55">
        <f t="shared" ca="1" si="132"/>
        <v>3.0432384925798139E-2</v>
      </c>
      <c r="M502" s="40">
        <f t="shared" ca="1" si="126"/>
        <v>4677948.9248693045</v>
      </c>
      <c r="N502" s="40">
        <f t="shared" ca="1" si="127"/>
        <v>978132.52536159696</v>
      </c>
      <c r="O502" s="40">
        <f t="shared" ca="1" si="128"/>
        <v>681889.33550909348</v>
      </c>
      <c r="P502" s="40">
        <f t="shared" ca="1" si="129"/>
        <v>319565.65757110238</v>
      </c>
      <c r="Q502" s="40">
        <f t="shared" ca="1" si="133"/>
        <v>6657536.4433110971</v>
      </c>
      <c r="S502" s="40">
        <f t="shared" ca="1" si="130"/>
        <v>3458.5383575264332</v>
      </c>
      <c r="T502" s="40">
        <f t="shared" ca="1" si="134"/>
        <v>90625.124761100611</v>
      </c>
      <c r="U502" s="40">
        <f t="shared" ca="1" si="135"/>
        <v>251473.82702215016</v>
      </c>
      <c r="V502" s="40">
        <f t="shared" ca="1" si="136"/>
        <v>6589444.6127621448</v>
      </c>
    </row>
    <row r="503" spans="5:22" x14ac:dyDescent="0.35">
      <c r="E503" s="4">
        <v>485</v>
      </c>
      <c r="F503" s="55">
        <f t="shared" ca="1" si="137"/>
        <v>0.44017315009144464</v>
      </c>
      <c r="G503" s="40">
        <f t="shared" ca="1" si="122"/>
        <v>63194.927661591828</v>
      </c>
      <c r="H503" s="40">
        <f t="shared" ca="1" si="123"/>
        <v>13474.938604931462</v>
      </c>
      <c r="I503" s="40">
        <f t="shared" ca="1" si="124"/>
        <v>9312.4126092088718</v>
      </c>
      <c r="J503" s="40">
        <f t="shared" ca="1" si="125"/>
        <v>4554.4088589262155</v>
      </c>
      <c r="K503" s="40">
        <f t="shared" ca="1" si="131"/>
        <v>90536.687734658364</v>
      </c>
      <c r="L503" s="55">
        <f t="shared" ca="1" si="132"/>
        <v>0.25533431696308861</v>
      </c>
      <c r="M503" s="40">
        <f t="shared" ca="1" si="126"/>
        <v>4651941.1930110725</v>
      </c>
      <c r="N503" s="40">
        <f t="shared" ca="1" si="127"/>
        <v>991924.89475185901</v>
      </c>
      <c r="O503" s="40">
        <f t="shared" ca="1" si="128"/>
        <v>685510.6481817161</v>
      </c>
      <c r="P503" s="40">
        <f t="shared" ca="1" si="129"/>
        <v>335261.75224234344</v>
      </c>
      <c r="Q503" s="40">
        <f t="shared" ca="1" si="133"/>
        <v>6664638.4881869908</v>
      </c>
      <c r="S503" s="40">
        <f t="shared" ca="1" si="130"/>
        <v>5094.4164777546757</v>
      </c>
      <c r="T503" s="40">
        <f t="shared" ca="1" si="134"/>
        <v>91076.695353486837</v>
      </c>
      <c r="U503" s="40">
        <f t="shared" ca="1" si="135"/>
        <v>375013.10222441982</v>
      </c>
      <c r="V503" s="40">
        <f t="shared" ca="1" si="136"/>
        <v>6704389.8381690672</v>
      </c>
    </row>
    <row r="504" spans="5:22" x14ac:dyDescent="0.35">
      <c r="E504" s="4">
        <v>486</v>
      </c>
      <c r="F504" s="55">
        <f t="shared" ca="1" si="137"/>
        <v>0.62666380870979976</v>
      </c>
      <c r="G504" s="40">
        <f t="shared" ca="1" si="122"/>
        <v>62156.345801204538</v>
      </c>
      <c r="H504" s="40">
        <f t="shared" ca="1" si="123"/>
        <v>13507.627381432347</v>
      </c>
      <c r="I504" s="40">
        <f t="shared" ca="1" si="124"/>
        <v>9296.1218896913197</v>
      </c>
      <c r="J504" s="40">
        <f t="shared" ca="1" si="125"/>
        <v>4544.9920471375317</v>
      </c>
      <c r="K504" s="40">
        <f t="shared" ca="1" si="131"/>
        <v>89505.087119465737</v>
      </c>
      <c r="L504" s="55">
        <f t="shared" ca="1" si="132"/>
        <v>0.28712773764516941</v>
      </c>
      <c r="M504" s="40">
        <f t="shared" ca="1" si="126"/>
        <v>4579910.1376410639</v>
      </c>
      <c r="N504" s="40">
        <f t="shared" ca="1" si="127"/>
        <v>995292.0941903434</v>
      </c>
      <c r="O504" s="40">
        <f t="shared" ca="1" si="128"/>
        <v>684972.74629872467</v>
      </c>
      <c r="P504" s="40">
        <f t="shared" ca="1" si="129"/>
        <v>334891.874415497</v>
      </c>
      <c r="Q504" s="40">
        <f t="shared" ca="1" si="133"/>
        <v>6595066.8525456293</v>
      </c>
      <c r="S504" s="40">
        <f t="shared" ca="1" si="130"/>
        <v>6548.5536801133385</v>
      </c>
      <c r="T504" s="40">
        <f t="shared" ca="1" si="134"/>
        <v>91508.648752441542</v>
      </c>
      <c r="U504" s="40">
        <f t="shared" ca="1" si="135"/>
        <v>482521.72806877847</v>
      </c>
      <c r="V504" s="40">
        <f t="shared" ca="1" si="136"/>
        <v>6742696.7061989103</v>
      </c>
    </row>
    <row r="505" spans="5:22" x14ac:dyDescent="0.35">
      <c r="E505" s="4">
        <v>487</v>
      </c>
      <c r="F505" s="55">
        <f t="shared" ca="1" si="137"/>
        <v>0.39715536607420887</v>
      </c>
      <c r="G505" s="40">
        <f t="shared" ca="1" si="122"/>
        <v>62423.775857519322</v>
      </c>
      <c r="H505" s="40">
        <f t="shared" ca="1" si="123"/>
        <v>13763.147670793953</v>
      </c>
      <c r="I505" s="40">
        <f t="shared" ca="1" si="124"/>
        <v>8961.3095099344755</v>
      </c>
      <c r="J505" s="40">
        <f t="shared" ca="1" si="125"/>
        <v>4782.6833666219754</v>
      </c>
      <c r="K505" s="40">
        <f t="shared" ca="1" si="131"/>
        <v>89930.916404869728</v>
      </c>
      <c r="L505" s="55">
        <f t="shared" ca="1" si="132"/>
        <v>0.19391945384726383</v>
      </c>
      <c r="M505" s="40">
        <f t="shared" ca="1" si="126"/>
        <v>4585657.7238013707</v>
      </c>
      <c r="N505" s="40">
        <f t="shared" ca="1" si="127"/>
        <v>1011042.4041706345</v>
      </c>
      <c r="O505" s="40">
        <f t="shared" ca="1" si="128"/>
        <v>658298.82292606856</v>
      </c>
      <c r="P505" s="40">
        <f t="shared" ca="1" si="129"/>
        <v>351336.46786610706</v>
      </c>
      <c r="Q505" s="40">
        <f t="shared" ca="1" si="133"/>
        <v>6606335.4187641805</v>
      </c>
      <c r="S505" s="40">
        <f t="shared" ca="1" si="130"/>
        <v>5827.9565300603444</v>
      </c>
      <c r="T505" s="40">
        <f t="shared" ca="1" si="134"/>
        <v>90976.189568308095</v>
      </c>
      <c r="U505" s="40">
        <f t="shared" ca="1" si="135"/>
        <v>428122.35416596744</v>
      </c>
      <c r="V505" s="40">
        <f t="shared" ca="1" si="136"/>
        <v>6683121.3050640412</v>
      </c>
    </row>
    <row r="506" spans="5:22" x14ac:dyDescent="0.35">
      <c r="E506" s="4">
        <v>488</v>
      </c>
      <c r="F506" s="55">
        <f t="shared" ca="1" si="137"/>
        <v>0.56751832228170795</v>
      </c>
      <c r="G506" s="40">
        <f t="shared" ca="1" si="122"/>
        <v>64362.560765481634</v>
      </c>
      <c r="H506" s="40">
        <f t="shared" ca="1" si="123"/>
        <v>13867.909957842045</v>
      </c>
      <c r="I506" s="40">
        <f t="shared" ca="1" si="124"/>
        <v>9240.5040507930353</v>
      </c>
      <c r="J506" s="40">
        <f t="shared" ca="1" si="125"/>
        <v>4427.9895253861323</v>
      </c>
      <c r="K506" s="40">
        <f t="shared" ca="1" si="131"/>
        <v>91898.964299502855</v>
      </c>
      <c r="L506" s="55">
        <f t="shared" ca="1" si="132"/>
        <v>0.47781070680671356</v>
      </c>
      <c r="M506" s="40">
        <f t="shared" ca="1" si="126"/>
        <v>4766611.7031262638</v>
      </c>
      <c r="N506" s="40">
        <f t="shared" ca="1" si="127"/>
        <v>1027040.2718097396</v>
      </c>
      <c r="O506" s="40">
        <f t="shared" ca="1" si="128"/>
        <v>684340.30945080169</v>
      </c>
      <c r="P506" s="40">
        <f t="shared" ca="1" si="129"/>
        <v>327931.43159626593</v>
      </c>
      <c r="Q506" s="40">
        <f t="shared" ca="1" si="133"/>
        <v>6805923.7159830714</v>
      </c>
      <c r="S506" s="40">
        <f t="shared" ca="1" si="130"/>
        <v>3898.1432847442866</v>
      </c>
      <c r="T506" s="40">
        <f t="shared" ca="1" si="134"/>
        <v>91369.118058861015</v>
      </c>
      <c r="U506" s="40">
        <f t="shared" ca="1" si="135"/>
        <v>288691.67386345414</v>
      </c>
      <c r="V506" s="40">
        <f t="shared" ca="1" si="136"/>
        <v>6766683.958250259</v>
      </c>
    </row>
    <row r="507" spans="5:22" x14ac:dyDescent="0.35">
      <c r="E507" s="4">
        <v>489</v>
      </c>
      <c r="F507" s="55">
        <f t="shared" ca="1" si="137"/>
        <v>0.64508346369182967</v>
      </c>
      <c r="G507" s="40">
        <f t="shared" ca="1" si="122"/>
        <v>64217.482115420295</v>
      </c>
      <c r="H507" s="40">
        <f t="shared" ca="1" si="123"/>
        <v>13229.253465291591</v>
      </c>
      <c r="I507" s="40">
        <f t="shared" ca="1" si="124"/>
        <v>9296.0406806978772</v>
      </c>
      <c r="J507" s="40">
        <f t="shared" ca="1" si="125"/>
        <v>4789.0533069489784</v>
      </c>
      <c r="K507" s="40">
        <f t="shared" ca="1" si="131"/>
        <v>91531.829568358735</v>
      </c>
      <c r="L507" s="55">
        <f t="shared" ca="1" si="132"/>
        <v>0.86432227590647448</v>
      </c>
      <c r="M507" s="40">
        <f t="shared" ca="1" si="126"/>
        <v>4810856.5469345907</v>
      </c>
      <c r="N507" s="40">
        <f t="shared" ca="1" si="127"/>
        <v>991070.32147672097</v>
      </c>
      <c r="O507" s="40">
        <f t="shared" ca="1" si="128"/>
        <v>696413.44842710311</v>
      </c>
      <c r="P507" s="40">
        <f t="shared" ca="1" si="129"/>
        <v>358772.2174149502</v>
      </c>
      <c r="Q507" s="40">
        <f t="shared" ca="1" si="133"/>
        <v>6857112.5342533654</v>
      </c>
      <c r="S507" s="40">
        <f t="shared" ca="1" si="130"/>
        <v>4810.6130520934639</v>
      </c>
      <c r="T507" s="40">
        <f t="shared" ca="1" si="134"/>
        <v>91553.389313503227</v>
      </c>
      <c r="U507" s="40">
        <f t="shared" ca="1" si="135"/>
        <v>360387.36702315451</v>
      </c>
      <c r="V507" s="40">
        <f t="shared" ca="1" si="136"/>
        <v>6858727.6838615695</v>
      </c>
    </row>
    <row r="508" spans="5:22" x14ac:dyDescent="0.35">
      <c r="E508" s="4">
        <v>490</v>
      </c>
      <c r="F508" s="55">
        <f t="shared" ca="1" si="137"/>
        <v>0.99279556028405724</v>
      </c>
      <c r="G508" s="40">
        <f t="shared" ca="1" si="122"/>
        <v>64717.448703160902</v>
      </c>
      <c r="H508" s="40">
        <f t="shared" ca="1" si="123"/>
        <v>14416.262093435435</v>
      </c>
      <c r="I508" s="40">
        <f t="shared" ca="1" si="124"/>
        <v>9095.8557466591574</v>
      </c>
      <c r="J508" s="40">
        <f t="shared" ca="1" si="125"/>
        <v>4624.1405387670075</v>
      </c>
      <c r="K508" s="40">
        <f t="shared" ca="1" si="131"/>
        <v>92853.707082022505</v>
      </c>
      <c r="L508" s="55">
        <f t="shared" ca="1" si="132"/>
        <v>0.51652836078157927</v>
      </c>
      <c r="M508" s="40">
        <f t="shared" ca="1" si="126"/>
        <v>4797550.3412573123</v>
      </c>
      <c r="N508" s="40">
        <f t="shared" ca="1" si="127"/>
        <v>1068687.7266012805</v>
      </c>
      <c r="O508" s="40">
        <f t="shared" ca="1" si="128"/>
        <v>674282.23324385437</v>
      </c>
      <c r="P508" s="40">
        <f t="shared" ca="1" si="129"/>
        <v>342790.81552700175</v>
      </c>
      <c r="Q508" s="40">
        <f t="shared" ca="1" si="133"/>
        <v>6883311.1166294487</v>
      </c>
      <c r="S508" s="40">
        <f t="shared" ca="1" si="130"/>
        <v>5216.3534244991188</v>
      </c>
      <c r="T508" s="40">
        <f t="shared" ca="1" si="134"/>
        <v>93445.919967754613</v>
      </c>
      <c r="U508" s="40">
        <f t="shared" ca="1" si="135"/>
        <v>386691.9764808683</v>
      </c>
      <c r="V508" s="40">
        <f t="shared" ca="1" si="136"/>
        <v>6927212.277583316</v>
      </c>
    </row>
    <row r="509" spans="5:22" x14ac:dyDescent="0.35">
      <c r="E509" s="4">
        <v>491</v>
      </c>
      <c r="F509" s="55">
        <f t="shared" ca="1" si="137"/>
        <v>0.13000879445646796</v>
      </c>
      <c r="G509" s="40">
        <f t="shared" ca="1" si="122"/>
        <v>63449.333829910262</v>
      </c>
      <c r="H509" s="40">
        <f t="shared" ca="1" si="123"/>
        <v>13095.375082280552</v>
      </c>
      <c r="I509" s="40">
        <f t="shared" ca="1" si="124"/>
        <v>8962.1311280909849</v>
      </c>
      <c r="J509" s="40">
        <f t="shared" ca="1" si="125"/>
        <v>4479.8746406189739</v>
      </c>
      <c r="K509" s="40">
        <f t="shared" ca="1" si="131"/>
        <v>89986.714680900768</v>
      </c>
      <c r="L509" s="55">
        <f t="shared" ca="1" si="132"/>
        <v>9.2719832651162792E-2</v>
      </c>
      <c r="M509" s="40">
        <f t="shared" ca="1" si="126"/>
        <v>4639337.5370585015</v>
      </c>
      <c r="N509" s="40">
        <f t="shared" ca="1" si="127"/>
        <v>957517.7785782381</v>
      </c>
      <c r="O509" s="40">
        <f t="shared" ca="1" si="128"/>
        <v>655300.04564039665</v>
      </c>
      <c r="P509" s="40">
        <f t="shared" ca="1" si="129"/>
        <v>327562.94395864214</v>
      </c>
      <c r="Q509" s="40">
        <f t="shared" ca="1" si="133"/>
        <v>6579718.305235778</v>
      </c>
      <c r="S509" s="40">
        <f t="shared" ca="1" si="130"/>
        <v>4679.7714743179622</v>
      </c>
      <c r="T509" s="40">
        <f t="shared" ca="1" si="134"/>
        <v>90186.611514599761</v>
      </c>
      <c r="U509" s="40">
        <f t="shared" ca="1" si="135"/>
        <v>342179.15547955304</v>
      </c>
      <c r="V509" s="40">
        <f t="shared" ca="1" si="136"/>
        <v>6594334.5167566892</v>
      </c>
    </row>
    <row r="510" spans="5:22" x14ac:dyDescent="0.35">
      <c r="E510" s="4">
        <v>492</v>
      </c>
      <c r="F510" s="55">
        <f t="shared" ca="1" si="137"/>
        <v>0.39493453838302051</v>
      </c>
      <c r="G510" s="40">
        <f t="shared" ca="1" si="122"/>
        <v>62117.824605999667</v>
      </c>
      <c r="H510" s="40">
        <f t="shared" ca="1" si="123"/>
        <v>13908.544129549859</v>
      </c>
      <c r="I510" s="40">
        <f t="shared" ca="1" si="124"/>
        <v>9018.2276447005752</v>
      </c>
      <c r="J510" s="40">
        <f t="shared" ca="1" si="125"/>
        <v>4536.5410375148467</v>
      </c>
      <c r="K510" s="40">
        <f t="shared" ca="1" si="131"/>
        <v>89581.137417764941</v>
      </c>
      <c r="L510" s="55">
        <f t="shared" ca="1" si="132"/>
        <v>0.78777136965306327</v>
      </c>
      <c r="M510" s="40">
        <f t="shared" ca="1" si="126"/>
        <v>4639694.9771807604</v>
      </c>
      <c r="N510" s="40">
        <f t="shared" ca="1" si="127"/>
        <v>1038854.8334890762</v>
      </c>
      <c r="O510" s="40">
        <f t="shared" ca="1" si="128"/>
        <v>673588.06866763055</v>
      </c>
      <c r="P510" s="40">
        <f t="shared" ca="1" si="129"/>
        <v>338842.62365973269</v>
      </c>
      <c r="Q510" s="40">
        <f t="shared" ca="1" si="133"/>
        <v>6690980.5029972</v>
      </c>
      <c r="S510" s="40">
        <f t="shared" ca="1" si="130"/>
        <v>5926.3359796716595</v>
      </c>
      <c r="T510" s="40">
        <f t="shared" ca="1" si="134"/>
        <v>90970.932359921746</v>
      </c>
      <c r="U510" s="40">
        <f t="shared" ca="1" si="135"/>
        <v>442648.97317914886</v>
      </c>
      <c r="V510" s="40">
        <f t="shared" ca="1" si="136"/>
        <v>6794786.8525166158</v>
      </c>
    </row>
    <row r="511" spans="5:22" x14ac:dyDescent="0.35">
      <c r="E511" s="4">
        <v>493</v>
      </c>
      <c r="F511" s="55">
        <f t="shared" ca="1" si="137"/>
        <v>0.18995430260645407</v>
      </c>
      <c r="G511" s="40">
        <f t="shared" ca="1" si="122"/>
        <v>67337.590959520894</v>
      </c>
      <c r="H511" s="40">
        <f t="shared" ca="1" si="123"/>
        <v>13841.392979856721</v>
      </c>
      <c r="I511" s="40">
        <f t="shared" ca="1" si="124"/>
        <v>9093.186977564219</v>
      </c>
      <c r="J511" s="40">
        <f t="shared" ca="1" si="125"/>
        <v>4469.9342050429641</v>
      </c>
      <c r="K511" s="40">
        <f t="shared" ca="1" si="131"/>
        <v>94742.105121984801</v>
      </c>
      <c r="L511" s="55">
        <f t="shared" ca="1" si="132"/>
        <v>0.5991543699271239</v>
      </c>
      <c r="M511" s="40">
        <f t="shared" ca="1" si="126"/>
        <v>5002247.60458331</v>
      </c>
      <c r="N511" s="40">
        <f t="shared" ca="1" si="127"/>
        <v>1028223.2240711742</v>
      </c>
      <c r="O511" s="40">
        <f t="shared" ca="1" si="128"/>
        <v>675497.47664558259</v>
      </c>
      <c r="P511" s="40">
        <f t="shared" ca="1" si="129"/>
        <v>332054.01843470195</v>
      </c>
      <c r="Q511" s="40">
        <f t="shared" ca="1" si="133"/>
        <v>7038022.3237347677</v>
      </c>
      <c r="S511" s="40">
        <f t="shared" ca="1" si="130"/>
        <v>140.91114250228384</v>
      </c>
      <c r="T511" s="40">
        <f t="shared" ca="1" si="134"/>
        <v>90413.082059444117</v>
      </c>
      <c r="U511" s="40">
        <f t="shared" ca="1" si="135"/>
        <v>10467.740455177132</v>
      </c>
      <c r="V511" s="40">
        <f t="shared" ca="1" si="136"/>
        <v>6716436.0457552429</v>
      </c>
    </row>
    <row r="512" spans="5:22" x14ac:dyDescent="0.35">
      <c r="E512" s="4">
        <v>494</v>
      </c>
      <c r="F512" s="55">
        <f t="shared" ca="1" si="137"/>
        <v>0.39318702094835767</v>
      </c>
      <c r="G512" s="40">
        <f t="shared" ca="1" si="122"/>
        <v>67119.415681533894</v>
      </c>
      <c r="H512" s="40">
        <f t="shared" ca="1" si="123"/>
        <v>13895.057830784956</v>
      </c>
      <c r="I512" s="40">
        <f t="shared" ca="1" si="124"/>
        <v>8541.671229829617</v>
      </c>
      <c r="J512" s="40">
        <f t="shared" ca="1" si="125"/>
        <v>4657.5516464610337</v>
      </c>
      <c r="K512" s="40">
        <f t="shared" ca="1" si="131"/>
        <v>94213.696388609504</v>
      </c>
      <c r="L512" s="55">
        <f t="shared" ca="1" si="132"/>
        <v>0.24133339260000164</v>
      </c>
      <c r="M512" s="40">
        <f t="shared" ca="1" si="126"/>
        <v>4938633.4029263668</v>
      </c>
      <c r="N512" s="40">
        <f t="shared" ca="1" si="127"/>
        <v>1022395.6219211817</v>
      </c>
      <c r="O512" s="40">
        <f t="shared" ca="1" si="128"/>
        <v>628494.48887645081</v>
      </c>
      <c r="P512" s="40">
        <f t="shared" ca="1" si="129"/>
        <v>342701.73396928905</v>
      </c>
      <c r="Q512" s="40">
        <f t="shared" ca="1" si="133"/>
        <v>6932225.2476932881</v>
      </c>
      <c r="S512" s="40">
        <f t="shared" ca="1" si="130"/>
        <v>1410.6451679516867</v>
      </c>
      <c r="T512" s="40">
        <f t="shared" ca="1" si="134"/>
        <v>90966.789910100153</v>
      </c>
      <c r="U512" s="40">
        <f t="shared" ca="1" si="135"/>
        <v>103794.99397280307</v>
      </c>
      <c r="V512" s="40">
        <f t="shared" ca="1" si="136"/>
        <v>6693318.5076968027</v>
      </c>
    </row>
    <row r="513" spans="5:22" x14ac:dyDescent="0.35">
      <c r="E513" s="4">
        <v>495</v>
      </c>
      <c r="F513" s="55">
        <f t="shared" ca="1" si="137"/>
        <v>0.17089975379058064</v>
      </c>
      <c r="G513" s="40">
        <f t="shared" ca="1" si="122"/>
        <v>64608.464666832646</v>
      </c>
      <c r="H513" s="40">
        <f t="shared" ca="1" si="123"/>
        <v>13576.659324139026</v>
      </c>
      <c r="I513" s="40">
        <f t="shared" ca="1" si="124"/>
        <v>9252.4933120035621</v>
      </c>
      <c r="J513" s="40">
        <f t="shared" ca="1" si="125"/>
        <v>4393.9147596486328</v>
      </c>
      <c r="K513" s="40">
        <f t="shared" ca="1" si="131"/>
        <v>91831.532062623854</v>
      </c>
      <c r="L513" s="55">
        <f t="shared" ca="1" si="132"/>
        <v>0.92832054748353643</v>
      </c>
      <c r="M513" s="40">
        <f t="shared" ca="1" si="126"/>
        <v>4857547.1542918812</v>
      </c>
      <c r="N513" s="40">
        <f t="shared" ca="1" si="127"/>
        <v>1020752.6707969819</v>
      </c>
      <c r="O513" s="40">
        <f t="shared" ca="1" si="128"/>
        <v>695642.94384014676</v>
      </c>
      <c r="P513" s="40">
        <f t="shared" ca="1" si="129"/>
        <v>330353.74307368847</v>
      </c>
      <c r="Q513" s="40">
        <f t="shared" ca="1" si="133"/>
        <v>6904296.5120026991</v>
      </c>
      <c r="S513" s="40">
        <f t="shared" ca="1" si="130"/>
        <v>2909.2881136030101</v>
      </c>
      <c r="T513" s="40">
        <f t="shared" ca="1" si="134"/>
        <v>90346.905416578229</v>
      </c>
      <c r="U513" s="40">
        <f t="shared" ca="1" si="135"/>
        <v>218733.01385696436</v>
      </c>
      <c r="V513" s="40">
        <f t="shared" ca="1" si="136"/>
        <v>6792675.7827859744</v>
      </c>
    </row>
    <row r="514" spans="5:22" x14ac:dyDescent="0.35">
      <c r="E514" s="4">
        <v>496</v>
      </c>
      <c r="F514" s="55">
        <f t="shared" ca="1" si="137"/>
        <v>0.86896063669347468</v>
      </c>
      <c r="G514" s="40">
        <f t="shared" ca="1" si="122"/>
        <v>66527.554307908547</v>
      </c>
      <c r="H514" s="40">
        <f t="shared" ca="1" si="123"/>
        <v>14301.339839527544</v>
      </c>
      <c r="I514" s="40">
        <f t="shared" ca="1" si="124"/>
        <v>9620.1698640312716</v>
      </c>
      <c r="J514" s="40">
        <f t="shared" ca="1" si="125"/>
        <v>4778.4636782760745</v>
      </c>
      <c r="K514" s="40">
        <f t="shared" ca="1" si="131"/>
        <v>95227.527689743438</v>
      </c>
      <c r="L514" s="55">
        <f t="shared" ca="1" si="132"/>
        <v>2.7545266000395641E-2</v>
      </c>
      <c r="M514" s="40">
        <f t="shared" ca="1" si="126"/>
        <v>4835132.3228598917</v>
      </c>
      <c r="N514" s="40">
        <f t="shared" ca="1" si="127"/>
        <v>1039401.962655395</v>
      </c>
      <c r="O514" s="40">
        <f t="shared" ca="1" si="128"/>
        <v>699180.88444521022</v>
      </c>
      <c r="P514" s="40">
        <f t="shared" ca="1" si="129"/>
        <v>347292.25243288471</v>
      </c>
      <c r="Q514" s="40">
        <f t="shared" ca="1" si="133"/>
        <v>6921007.4223933816</v>
      </c>
      <c r="S514" s="40">
        <f t="shared" ca="1" si="130"/>
        <v>1787.89320463486</v>
      </c>
      <c r="T514" s="40">
        <f t="shared" ca="1" si="134"/>
        <v>92236.957216102222</v>
      </c>
      <c r="U514" s="40">
        <f t="shared" ca="1" si="135"/>
        <v>129941.65069621262</v>
      </c>
      <c r="V514" s="40">
        <f t="shared" ca="1" si="136"/>
        <v>6703656.8206567094</v>
      </c>
    </row>
    <row r="515" spans="5:22" x14ac:dyDescent="0.35">
      <c r="E515" s="4">
        <v>497</v>
      </c>
      <c r="F515" s="55">
        <f t="shared" ca="1" si="137"/>
        <v>0.61795697293332619</v>
      </c>
      <c r="G515" s="40">
        <f t="shared" ca="1" si="122"/>
        <v>63958.427443910361</v>
      </c>
      <c r="H515" s="40">
        <f t="shared" ca="1" si="123"/>
        <v>14160.153588022336</v>
      </c>
      <c r="I515" s="40">
        <f t="shared" ca="1" si="124"/>
        <v>8771.8929275208357</v>
      </c>
      <c r="J515" s="40">
        <f t="shared" ca="1" si="125"/>
        <v>4701.311744695583</v>
      </c>
      <c r="K515" s="40">
        <f t="shared" ca="1" si="131"/>
        <v>91591.785704149122</v>
      </c>
      <c r="L515" s="55">
        <f t="shared" ca="1" si="132"/>
        <v>0.70682907321759558</v>
      </c>
      <c r="M515" s="40">
        <f t="shared" ca="1" si="126"/>
        <v>4765108.2326992173</v>
      </c>
      <c r="N515" s="40">
        <f t="shared" ca="1" si="127"/>
        <v>1054976.9144612548</v>
      </c>
      <c r="O515" s="40">
        <f t="shared" ca="1" si="128"/>
        <v>653534.1920647138</v>
      </c>
      <c r="P515" s="40">
        <f t="shared" ca="1" si="129"/>
        <v>350262.82218681125</v>
      </c>
      <c r="Q515" s="40">
        <f t="shared" ca="1" si="133"/>
        <v>6823882.1614119969</v>
      </c>
      <c r="S515" s="40">
        <f t="shared" ca="1" si="130"/>
        <v>4597.2769831994683</v>
      </c>
      <c r="T515" s="40">
        <f t="shared" ca="1" si="134"/>
        <v>91487.750942653001</v>
      </c>
      <c r="U515" s="40">
        <f t="shared" ca="1" si="135"/>
        <v>342511.89837107516</v>
      </c>
      <c r="V515" s="40">
        <f t="shared" ca="1" si="136"/>
        <v>6816131.2375962613</v>
      </c>
    </row>
    <row r="516" spans="5:22" x14ac:dyDescent="0.35">
      <c r="E516" s="4">
        <v>498</v>
      </c>
      <c r="F516" s="55">
        <f t="shared" ca="1" si="137"/>
        <v>0.38071668172258122</v>
      </c>
      <c r="G516" s="40">
        <f t="shared" ca="1" si="122"/>
        <v>64081.066819375585</v>
      </c>
      <c r="H516" s="40">
        <f t="shared" ca="1" si="123"/>
        <v>13650.179172162483</v>
      </c>
      <c r="I516" s="40">
        <f t="shared" ca="1" si="124"/>
        <v>9063.9455509206527</v>
      </c>
      <c r="J516" s="40">
        <f t="shared" ca="1" si="125"/>
        <v>4549.7161632634379</v>
      </c>
      <c r="K516" s="40">
        <f t="shared" ca="1" si="131"/>
        <v>91344.907705722158</v>
      </c>
      <c r="L516" s="55">
        <f t="shared" ca="1" si="132"/>
        <v>8.2092943799815465E-2</v>
      </c>
      <c r="M516" s="40">
        <f t="shared" ca="1" si="126"/>
        <v>4682350.5172640495</v>
      </c>
      <c r="N516" s="40">
        <f t="shared" ca="1" si="127"/>
        <v>997407.29485166143</v>
      </c>
      <c r="O516" s="40">
        <f t="shared" ca="1" si="128"/>
        <v>662294.99983876897</v>
      </c>
      <c r="P516" s="40">
        <f t="shared" ca="1" si="129"/>
        <v>332443.99458124919</v>
      </c>
      <c r="Q516" s="40">
        <f t="shared" ca="1" si="133"/>
        <v>6674496.8065357292</v>
      </c>
      <c r="S516" s="40">
        <f t="shared" ca="1" si="130"/>
        <v>4141.8836057275912</v>
      </c>
      <c r="T516" s="40">
        <f t="shared" ca="1" si="134"/>
        <v>90937.075148186312</v>
      </c>
      <c r="U516" s="40">
        <f t="shared" ca="1" si="135"/>
        <v>302644.0071353832</v>
      </c>
      <c r="V516" s="40">
        <f t="shared" ca="1" si="136"/>
        <v>6644696.8190898625</v>
      </c>
    </row>
    <row r="517" spans="5:22" x14ac:dyDescent="0.35">
      <c r="E517" s="4">
        <v>499</v>
      </c>
      <c r="F517" s="55">
        <f t="shared" ca="1" si="137"/>
        <v>6.06359124839283E-2</v>
      </c>
      <c r="G517" s="40">
        <f t="shared" ca="1" si="122"/>
        <v>59938.143497796933</v>
      </c>
      <c r="H517" s="40">
        <f t="shared" ca="1" si="123"/>
        <v>13313.671878765044</v>
      </c>
      <c r="I517" s="40">
        <f t="shared" ca="1" si="124"/>
        <v>9143.8296974100722</v>
      </c>
      <c r="J517" s="40">
        <f t="shared" ca="1" si="125"/>
        <v>4407.3010563460739</v>
      </c>
      <c r="K517" s="40">
        <f t="shared" ca="1" si="131"/>
        <v>86802.946130318116</v>
      </c>
      <c r="L517" s="55">
        <f t="shared" ca="1" si="132"/>
        <v>0.222789097637626</v>
      </c>
      <c r="M517" s="40">
        <f t="shared" ca="1" si="126"/>
        <v>4407536.9746105028</v>
      </c>
      <c r="N517" s="40">
        <f t="shared" ca="1" si="127"/>
        <v>979017.66136026301</v>
      </c>
      <c r="O517" s="40">
        <f t="shared" ca="1" si="128"/>
        <v>672389.3188710087</v>
      </c>
      <c r="P517" s="40">
        <f t="shared" ca="1" si="129"/>
        <v>324089.82378306793</v>
      </c>
      <c r="Q517" s="40">
        <f t="shared" ca="1" si="133"/>
        <v>6383033.7786248419</v>
      </c>
      <c r="S517" s="40">
        <f t="shared" ca="1" si="130"/>
        <v>7405.032930736279</v>
      </c>
      <c r="T517" s="40">
        <f t="shared" ca="1" si="134"/>
        <v>89800.67800470833</v>
      </c>
      <c r="U517" s="40">
        <f t="shared" ca="1" si="135"/>
        <v>544527.31659311661</v>
      </c>
      <c r="V517" s="40">
        <f t="shared" ca="1" si="136"/>
        <v>6603471.2714348901</v>
      </c>
    </row>
    <row r="518" spans="5:22" x14ac:dyDescent="0.35">
      <c r="E518" s="4">
        <v>500</v>
      </c>
      <c r="F518" s="55">
        <f ca="1">RAND()</f>
        <v>7.3691725514647199E-2</v>
      </c>
      <c r="G518" s="40">
        <f t="shared" ca="1" si="122"/>
        <v>63594.064652782668</v>
      </c>
      <c r="H518" s="40">
        <f t="shared" ca="1" si="123"/>
        <v>13259.363704891519</v>
      </c>
      <c r="I518" s="40">
        <f t="shared" ca="1" si="124"/>
        <v>9332.7777766975159</v>
      </c>
      <c r="J518" s="40">
        <f t="shared" ca="1" si="125"/>
        <v>4709.8195174246184</v>
      </c>
      <c r="K518" s="40">
        <f t="shared" ca="1" si="131"/>
        <v>90896.025651796328</v>
      </c>
      <c r="L518" s="55">
        <f t="shared" ca="1" si="132"/>
        <v>0.91827604103598948</v>
      </c>
      <c r="M518" s="40">
        <f t="shared" ca="1" si="126"/>
        <v>4777989.6049892036</v>
      </c>
      <c r="N518" s="40">
        <f t="shared" ca="1" si="127"/>
        <v>996210.92466167256</v>
      </c>
      <c r="O518" s="40">
        <f t="shared" ca="1" si="128"/>
        <v>701196.1799611717</v>
      </c>
      <c r="P518" s="40">
        <f t="shared" ca="1" si="129"/>
        <v>353861.14755357779</v>
      </c>
      <c r="Q518" s="40">
        <f t="shared" ca="1" si="133"/>
        <v>6829257.8571656263</v>
      </c>
      <c r="S518" s="40">
        <f t="shared" ca="1" si="130"/>
        <v>3706.252803764819</v>
      </c>
      <c r="T518" s="40">
        <f t="shared" ca="1" si="134"/>
        <v>89892.458938136522</v>
      </c>
      <c r="U518" s="40">
        <f t="shared" ca="1" si="135"/>
        <v>278460.53663241561</v>
      </c>
      <c r="V518" s="40">
        <f t="shared" ca="1" si="136"/>
        <v>6753857.2462444641</v>
      </c>
    </row>
    <row r="519" spans="5:22" x14ac:dyDescent="0.35">
      <c r="L519" s="55">
        <f t="shared" ca="1" si="132"/>
        <v>0.46103944726525514</v>
      </c>
      <c r="O519" s="40" t="e">
        <f ca="1">NORMINV(RAND(),C$6,C$6*$D$14/2)*NORMINV(#REF!,$C$17,$C$17*$C$20/2)</f>
        <v>#REF!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14"/>
  <sheetViews>
    <sheetView workbookViewId="0">
      <selection activeCell="R9" sqref="R9"/>
    </sheetView>
  </sheetViews>
  <sheetFormatPr defaultColWidth="11.453125" defaultRowHeight="14" x14ac:dyDescent="0.3"/>
  <cols>
    <col min="1" max="1" width="12.36328125" style="81" bestFit="1" customWidth="1"/>
    <col min="2" max="2" width="21.54296875" style="83" customWidth="1"/>
    <col min="3" max="15" width="11" style="83" customWidth="1"/>
    <col min="16" max="16" width="9" style="81" customWidth="1"/>
    <col min="17" max="32" width="11.453125" style="81"/>
    <col min="33" max="16384" width="11.453125" style="83"/>
  </cols>
  <sheetData>
    <row r="1" spans="1:15" s="97" customFormat="1" ht="15.5" x14ac:dyDescent="0.35">
      <c r="A1" s="79" t="s">
        <v>129</v>
      </c>
      <c r="B1" s="79"/>
      <c r="C1" s="79"/>
      <c r="D1" s="79"/>
      <c r="E1" s="79"/>
      <c r="F1" s="79"/>
      <c r="G1" s="79"/>
      <c r="H1" s="79"/>
      <c r="I1" s="79"/>
    </row>
    <row r="2" spans="1:15" s="97" customFormat="1" ht="15.5" x14ac:dyDescent="0.35">
      <c r="A2" s="79" t="s">
        <v>130</v>
      </c>
      <c r="B2" s="79"/>
      <c r="C2" s="79"/>
      <c r="D2" s="79"/>
      <c r="E2" s="79"/>
      <c r="F2" s="79"/>
      <c r="G2" s="79"/>
      <c r="H2" s="79"/>
      <c r="I2" s="79"/>
    </row>
    <row r="3" spans="1:15" s="81" customFormat="1" x14ac:dyDescent="0.3"/>
    <row r="4" spans="1:15" x14ac:dyDescent="0.3">
      <c r="C4" s="84" t="s">
        <v>3</v>
      </c>
      <c r="D4" s="84" t="s">
        <v>4</v>
      </c>
      <c r="E4" s="84" t="s">
        <v>5</v>
      </c>
      <c r="F4" s="84" t="s">
        <v>6</v>
      </c>
      <c r="G4" s="84" t="s">
        <v>7</v>
      </c>
      <c r="H4" s="84" t="s">
        <v>8</v>
      </c>
      <c r="I4" s="84" t="s">
        <v>9</v>
      </c>
      <c r="J4" s="84" t="s">
        <v>10</v>
      </c>
      <c r="K4" s="84" t="s">
        <v>11</v>
      </c>
      <c r="L4" s="84" t="s">
        <v>12</v>
      </c>
      <c r="M4" s="84" t="s">
        <v>13</v>
      </c>
      <c r="N4" s="84" t="s">
        <v>14</v>
      </c>
      <c r="O4" s="84" t="s">
        <v>15</v>
      </c>
    </row>
    <row r="5" spans="1:15" x14ac:dyDescent="0.3">
      <c r="A5" s="81" t="s">
        <v>17</v>
      </c>
      <c r="B5" s="34" t="s">
        <v>99</v>
      </c>
      <c r="C5" s="1">
        <v>5155357.6792294569</v>
      </c>
      <c r="D5" s="1">
        <v>4554660.5469707856</v>
      </c>
      <c r="E5" s="1">
        <v>5010912.0458101202</v>
      </c>
      <c r="F5" s="1">
        <v>4657051.0639013667</v>
      </c>
      <c r="G5" s="1">
        <v>4714603.9277755721</v>
      </c>
      <c r="H5" s="1">
        <v>5288447.0380694736</v>
      </c>
      <c r="I5" s="1">
        <v>5432009.894532471</v>
      </c>
      <c r="J5" s="1">
        <v>5592661.3180995351</v>
      </c>
      <c r="K5" s="1">
        <v>5316355.1672015097</v>
      </c>
      <c r="L5" s="1">
        <v>4290470.743852661</v>
      </c>
      <c r="M5" s="1">
        <v>4512174.2361231223</v>
      </c>
      <c r="N5" s="1">
        <v>5232812.1598904766</v>
      </c>
      <c r="O5" s="31">
        <v>59757515.821456552</v>
      </c>
    </row>
    <row r="6" spans="1:15" x14ac:dyDescent="0.3">
      <c r="A6" s="81" t="s">
        <v>16</v>
      </c>
      <c r="B6" s="34" t="s">
        <v>98</v>
      </c>
      <c r="C6" s="1">
        <v>1711895.79201821</v>
      </c>
      <c r="D6" s="1">
        <v>1375322.9529425099</v>
      </c>
      <c r="E6" s="1">
        <v>1480324.5828323513</v>
      </c>
      <c r="F6" s="1">
        <v>1331260.9658488601</v>
      </c>
      <c r="G6" s="1">
        <v>1345921</v>
      </c>
      <c r="H6" s="1">
        <v>1572943</v>
      </c>
      <c r="I6" s="1">
        <v>157041.37225273001</v>
      </c>
      <c r="J6" s="1">
        <v>1674304.3052856501</v>
      </c>
      <c r="K6" s="1">
        <v>1632617.07724929</v>
      </c>
      <c r="L6" s="1">
        <v>1376352.2798627301</v>
      </c>
      <c r="M6" s="1">
        <v>1323953.6009819049</v>
      </c>
      <c r="N6" s="1">
        <v>1622381.22142369</v>
      </c>
      <c r="O6" s="31">
        <v>14975637.129274236</v>
      </c>
    </row>
    <row r="7" spans="1:15" s="81" customFormat="1" x14ac:dyDescent="0.3"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</row>
    <row r="8" spans="1:15" s="81" customFormat="1" x14ac:dyDescent="0.3"/>
    <row r="9" spans="1:15" s="81" customFormat="1" x14ac:dyDescent="0.3">
      <c r="A9" s="81" t="s">
        <v>18</v>
      </c>
      <c r="B9" s="81">
        <v>48</v>
      </c>
      <c r="C9" s="81" t="s">
        <v>20</v>
      </c>
      <c r="D9" s="81" t="s">
        <v>21</v>
      </c>
      <c r="O9" s="86"/>
    </row>
    <row r="10" spans="1:15" s="81" customFormat="1" x14ac:dyDescent="0.3">
      <c r="A10" s="81" t="s">
        <v>22</v>
      </c>
      <c r="B10" s="81">
        <v>0.71399999999999997</v>
      </c>
      <c r="C10" s="81" t="s">
        <v>23</v>
      </c>
      <c r="D10" s="81" t="s">
        <v>34</v>
      </c>
    </row>
    <row r="11" spans="1:15" s="81" customFormat="1" x14ac:dyDescent="0.3"/>
    <row r="12" spans="1:15" s="81" customFormat="1" x14ac:dyDescent="0.3">
      <c r="A12" s="81" t="s">
        <v>24</v>
      </c>
      <c r="B12" s="81" t="s">
        <v>27</v>
      </c>
    </row>
    <row r="13" spans="1:15" s="81" customFormat="1" x14ac:dyDescent="0.3">
      <c r="A13" s="81" t="s">
        <v>25</v>
      </c>
      <c r="B13" s="81" t="s">
        <v>26</v>
      </c>
    </row>
    <row r="14" spans="1:15" x14ac:dyDescent="0.3">
      <c r="B14" s="87"/>
      <c r="C14" s="84" t="s">
        <v>3</v>
      </c>
      <c r="D14" s="84" t="s">
        <v>4</v>
      </c>
      <c r="E14" s="84" t="s">
        <v>5</v>
      </c>
      <c r="F14" s="84" t="s">
        <v>6</v>
      </c>
      <c r="G14" s="84" t="s">
        <v>7</v>
      </c>
      <c r="H14" s="84" t="s">
        <v>8</v>
      </c>
      <c r="I14" s="84" t="s">
        <v>9</v>
      </c>
      <c r="J14" s="84" t="s">
        <v>10</v>
      </c>
      <c r="K14" s="84" t="s">
        <v>11</v>
      </c>
      <c r="L14" s="84" t="s">
        <v>12</v>
      </c>
      <c r="M14" s="84" t="s">
        <v>13</v>
      </c>
      <c r="N14" s="84" t="s">
        <v>14</v>
      </c>
      <c r="O14" s="84" t="s">
        <v>15</v>
      </c>
    </row>
    <row r="15" spans="1:15" x14ac:dyDescent="0.3">
      <c r="B15" s="88" t="s">
        <v>28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35"/>
    </row>
    <row r="16" spans="1:15" x14ac:dyDescent="0.3">
      <c r="B16" s="88" t="s">
        <v>29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5"/>
    </row>
    <row r="17" spans="1:16" x14ac:dyDescent="0.3">
      <c r="B17" s="88" t="s">
        <v>19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90"/>
    </row>
    <row r="18" spans="1:16" x14ac:dyDescent="0.3">
      <c r="B18" s="87"/>
      <c r="C18" s="87"/>
      <c r="D18" s="87"/>
      <c r="E18" s="87"/>
      <c r="F18" s="87"/>
      <c r="G18" s="87"/>
      <c r="H18" s="3"/>
      <c r="I18" s="33"/>
      <c r="J18" s="81"/>
      <c r="K18" s="81"/>
      <c r="L18" s="81"/>
      <c r="M18" s="81"/>
      <c r="N18" s="81"/>
      <c r="O18" s="81"/>
    </row>
    <row r="19" spans="1:16" x14ac:dyDescent="0.3">
      <c r="B19" s="87"/>
      <c r="C19" s="87"/>
      <c r="D19" s="87"/>
      <c r="E19" s="87"/>
      <c r="F19" s="87"/>
      <c r="G19" s="87"/>
      <c r="H19" s="91"/>
      <c r="I19" s="32"/>
      <c r="J19" s="81"/>
      <c r="K19" s="81"/>
      <c r="L19" s="81"/>
      <c r="M19" s="81"/>
      <c r="N19" s="81"/>
      <c r="O19" s="92"/>
    </row>
    <row r="20" spans="1:16" x14ac:dyDescent="0.3">
      <c r="B20" s="93"/>
      <c r="C20" s="84" t="s">
        <v>3</v>
      </c>
      <c r="D20" s="84" t="s">
        <v>4</v>
      </c>
      <c r="E20" s="84" t="s">
        <v>5</v>
      </c>
      <c r="F20" s="84" t="s">
        <v>6</v>
      </c>
      <c r="G20" s="84" t="s">
        <v>7</v>
      </c>
      <c r="H20" s="84" t="s">
        <v>8</v>
      </c>
      <c r="I20" s="84" t="s">
        <v>9</v>
      </c>
      <c r="J20" s="84" t="s">
        <v>10</v>
      </c>
      <c r="K20" s="84" t="s">
        <v>11</v>
      </c>
      <c r="L20" s="84" t="s">
        <v>12</v>
      </c>
      <c r="M20" s="84" t="s">
        <v>13</v>
      </c>
      <c r="N20" s="84" t="s">
        <v>14</v>
      </c>
      <c r="O20" s="84" t="s">
        <v>15</v>
      </c>
    </row>
    <row r="21" spans="1:16" x14ac:dyDescent="0.3">
      <c r="A21" s="81" t="s">
        <v>17</v>
      </c>
      <c r="B21" s="34" t="s">
        <v>99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1"/>
    </row>
    <row r="22" spans="1:16" x14ac:dyDescent="0.3">
      <c r="A22" s="81" t="s">
        <v>16</v>
      </c>
      <c r="B22" s="34" t="s">
        <v>98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31"/>
      <c r="P22" s="94"/>
    </row>
    <row r="23" spans="1:16" s="81" customFormat="1" x14ac:dyDescent="0.3"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s="81" customFormat="1" x14ac:dyDescent="0.3"/>
    <row r="25" spans="1:16" s="81" customFormat="1" x14ac:dyDescent="0.3"/>
    <row r="26" spans="1:16" s="81" customFormat="1" x14ac:dyDescent="0.3"/>
    <row r="27" spans="1:16" s="81" customFormat="1" x14ac:dyDescent="0.3"/>
    <row r="28" spans="1:16" s="81" customFormat="1" x14ac:dyDescent="0.3"/>
    <row r="29" spans="1:16" s="81" customFormat="1" x14ac:dyDescent="0.3"/>
    <row r="30" spans="1:16" s="81" customFormat="1" x14ac:dyDescent="0.3"/>
    <row r="31" spans="1:16" s="81" customFormat="1" x14ac:dyDescent="0.3"/>
    <row r="32" spans="1:16" s="81" customFormat="1" x14ac:dyDescent="0.3"/>
    <row r="33" s="81" customFormat="1" x14ac:dyDescent="0.3"/>
    <row r="34" s="81" customFormat="1" x14ac:dyDescent="0.3"/>
    <row r="35" s="81" customFormat="1" x14ac:dyDescent="0.3"/>
    <row r="36" s="81" customFormat="1" x14ac:dyDescent="0.3"/>
    <row r="37" s="81" customFormat="1" x14ac:dyDescent="0.3"/>
    <row r="38" s="81" customFormat="1" x14ac:dyDescent="0.3"/>
    <row r="39" s="81" customFormat="1" x14ac:dyDescent="0.3"/>
    <row r="40" s="81" customFormat="1" x14ac:dyDescent="0.3"/>
    <row r="41" s="81" customFormat="1" x14ac:dyDescent="0.3"/>
    <row r="42" s="81" customFormat="1" x14ac:dyDescent="0.3"/>
    <row r="43" s="81" customFormat="1" x14ac:dyDescent="0.3"/>
    <row r="44" s="81" customFormat="1" x14ac:dyDescent="0.3"/>
    <row r="45" s="81" customFormat="1" x14ac:dyDescent="0.3"/>
    <row r="46" s="81" customFormat="1" x14ac:dyDescent="0.3"/>
    <row r="47" s="81" customFormat="1" x14ac:dyDescent="0.3"/>
    <row r="48" s="81" customFormat="1" x14ac:dyDescent="0.3"/>
    <row r="49" s="81" customFormat="1" x14ac:dyDescent="0.3"/>
    <row r="50" s="81" customFormat="1" x14ac:dyDescent="0.3"/>
    <row r="51" s="81" customFormat="1" x14ac:dyDescent="0.3"/>
    <row r="52" s="81" customFormat="1" x14ac:dyDescent="0.3"/>
    <row r="53" s="81" customFormat="1" x14ac:dyDescent="0.3"/>
    <row r="54" s="81" customFormat="1" x14ac:dyDescent="0.3"/>
    <row r="55" s="81" customFormat="1" x14ac:dyDescent="0.3"/>
    <row r="56" s="81" customFormat="1" x14ac:dyDescent="0.3"/>
    <row r="57" s="81" customFormat="1" x14ac:dyDescent="0.3"/>
    <row r="58" s="81" customFormat="1" x14ac:dyDescent="0.3"/>
    <row r="59" s="81" customFormat="1" x14ac:dyDescent="0.3"/>
    <row r="60" s="81" customFormat="1" x14ac:dyDescent="0.3"/>
    <row r="61" s="81" customFormat="1" x14ac:dyDescent="0.3"/>
    <row r="62" s="81" customFormat="1" x14ac:dyDescent="0.3"/>
    <row r="63" s="81" customFormat="1" x14ac:dyDescent="0.3"/>
    <row r="64" s="81" customFormat="1" x14ac:dyDescent="0.3"/>
    <row r="65" s="81" customFormat="1" x14ac:dyDescent="0.3"/>
    <row r="66" s="81" customFormat="1" x14ac:dyDescent="0.3"/>
    <row r="67" s="81" customFormat="1" x14ac:dyDescent="0.3"/>
    <row r="68" s="81" customFormat="1" x14ac:dyDescent="0.3"/>
    <row r="69" s="81" customFormat="1" x14ac:dyDescent="0.3"/>
    <row r="70" s="81" customFormat="1" x14ac:dyDescent="0.3"/>
    <row r="71" s="81" customFormat="1" x14ac:dyDescent="0.3"/>
    <row r="72" s="81" customFormat="1" x14ac:dyDescent="0.3"/>
    <row r="73" s="81" customFormat="1" x14ac:dyDescent="0.3"/>
    <row r="74" s="81" customFormat="1" x14ac:dyDescent="0.3"/>
    <row r="75" s="81" customFormat="1" x14ac:dyDescent="0.3"/>
    <row r="76" s="81" customFormat="1" x14ac:dyDescent="0.3"/>
    <row r="77" s="81" customFormat="1" x14ac:dyDescent="0.3"/>
    <row r="78" s="81" customFormat="1" x14ac:dyDescent="0.3"/>
    <row r="79" s="81" customFormat="1" x14ac:dyDescent="0.3"/>
    <row r="80" s="81" customFormat="1" x14ac:dyDescent="0.3"/>
    <row r="81" s="81" customFormat="1" x14ac:dyDescent="0.3"/>
    <row r="82" s="81" customFormat="1" x14ac:dyDescent="0.3"/>
    <row r="83" s="81" customFormat="1" x14ac:dyDescent="0.3"/>
    <row r="84" s="81" customFormat="1" x14ac:dyDescent="0.3"/>
    <row r="85" s="81" customFormat="1" x14ac:dyDescent="0.3"/>
    <row r="86" s="81" customFormat="1" x14ac:dyDescent="0.3"/>
    <row r="87" s="81" customFormat="1" x14ac:dyDescent="0.3"/>
    <row r="88" s="81" customFormat="1" x14ac:dyDescent="0.3"/>
    <row r="89" s="81" customFormat="1" x14ac:dyDescent="0.3"/>
    <row r="90" s="81" customFormat="1" x14ac:dyDescent="0.3"/>
    <row r="91" s="81" customFormat="1" x14ac:dyDescent="0.3"/>
    <row r="92" s="81" customFormat="1" x14ac:dyDescent="0.3"/>
    <row r="93" s="81" customFormat="1" x14ac:dyDescent="0.3"/>
    <row r="94" s="81" customFormat="1" x14ac:dyDescent="0.3"/>
    <row r="95" s="81" customFormat="1" x14ac:dyDescent="0.3"/>
    <row r="96" s="81" customFormat="1" x14ac:dyDescent="0.3"/>
    <row r="97" s="81" customFormat="1" x14ac:dyDescent="0.3"/>
    <row r="98" s="81" customFormat="1" x14ac:dyDescent="0.3"/>
    <row r="99" s="81" customFormat="1" x14ac:dyDescent="0.3"/>
    <row r="100" s="81" customFormat="1" x14ac:dyDescent="0.3"/>
    <row r="101" s="81" customFormat="1" x14ac:dyDescent="0.3"/>
    <row r="102" s="81" customFormat="1" x14ac:dyDescent="0.3"/>
    <row r="103" s="81" customFormat="1" x14ac:dyDescent="0.3"/>
    <row r="104" s="81" customFormat="1" x14ac:dyDescent="0.3"/>
    <row r="105" s="81" customFormat="1" x14ac:dyDescent="0.3"/>
    <row r="106" s="81" customFormat="1" x14ac:dyDescent="0.3"/>
    <row r="107" s="81" customFormat="1" x14ac:dyDescent="0.3"/>
    <row r="108" s="81" customFormat="1" x14ac:dyDescent="0.3"/>
    <row r="109" s="81" customFormat="1" x14ac:dyDescent="0.3"/>
    <row r="110" s="81" customFormat="1" x14ac:dyDescent="0.3"/>
    <row r="111" s="81" customFormat="1" x14ac:dyDescent="0.3"/>
    <row r="112" s="81" customFormat="1" x14ac:dyDescent="0.3"/>
    <row r="113" s="81" customFormat="1" x14ac:dyDescent="0.3"/>
    <row r="114" s="81" customFormat="1" x14ac:dyDescent="0.3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8"/>
  <sheetViews>
    <sheetView workbookViewId="0">
      <selection activeCell="F10" sqref="F10"/>
    </sheetView>
  </sheetViews>
  <sheetFormatPr defaultColWidth="11.453125" defaultRowHeight="14.5" x14ac:dyDescent="0.35"/>
  <cols>
    <col min="1" max="1" width="7.08984375" style="4" customWidth="1"/>
    <col min="2" max="2" width="4" style="4" bestFit="1" customWidth="1"/>
    <col min="3" max="3" width="7.08984375" style="4" customWidth="1"/>
    <col min="4" max="4" width="6.36328125" style="17" customWidth="1"/>
    <col min="5" max="14" width="8.90625" style="4" customWidth="1"/>
    <col min="15" max="15" width="6.08984375" style="4" bestFit="1" customWidth="1"/>
    <col min="16" max="16" width="4.36328125" style="4" bestFit="1" customWidth="1"/>
    <col min="17" max="17" width="18.08984375" style="4" bestFit="1" customWidth="1"/>
    <col min="18" max="18" width="6.453125" style="4" customWidth="1"/>
    <col min="19" max="16384" width="11.453125" style="4"/>
  </cols>
  <sheetData>
    <row r="1" spans="1:17" s="79" customFormat="1" ht="15.5" x14ac:dyDescent="0.35">
      <c r="A1" s="79" t="s">
        <v>131</v>
      </c>
    </row>
    <row r="2" spans="1:17" s="79" customFormat="1" ht="15.5" x14ac:dyDescent="0.35">
      <c r="A2" s="79" t="s">
        <v>144</v>
      </c>
    </row>
    <row r="3" spans="1:17" s="79" customFormat="1" ht="15.5" x14ac:dyDescent="0.35">
      <c r="A3" s="79" t="s">
        <v>145</v>
      </c>
    </row>
    <row r="4" spans="1:17" s="87" customFormat="1" ht="14" x14ac:dyDescent="0.3"/>
    <row r="5" spans="1:17" x14ac:dyDescent="0.35">
      <c r="E5" s="30" t="s">
        <v>97</v>
      </c>
      <c r="O5" s="69" t="s">
        <v>30</v>
      </c>
      <c r="P5" s="69" t="s">
        <v>31</v>
      </c>
    </row>
    <row r="6" spans="1:17" x14ac:dyDescent="0.35">
      <c r="A6" s="27" t="s">
        <v>30</v>
      </c>
      <c r="B6" s="28">
        <v>100</v>
      </c>
      <c r="C6" s="18"/>
      <c r="D6" s="19" t="s">
        <v>30</v>
      </c>
      <c r="E6" s="29"/>
      <c r="O6" s="70"/>
      <c r="P6" s="71"/>
      <c r="Q6" s="21"/>
    </row>
    <row r="7" spans="1:17" x14ac:dyDescent="0.35">
      <c r="A7" s="27" t="s">
        <v>31</v>
      </c>
      <c r="B7" s="28">
        <v>20</v>
      </c>
      <c r="C7" s="18"/>
      <c r="D7" s="19" t="s">
        <v>31</v>
      </c>
      <c r="E7" s="20"/>
      <c r="P7" s="22"/>
      <c r="Q7" s="21"/>
    </row>
    <row r="8" spans="1:17" x14ac:dyDescent="0.35">
      <c r="D8" s="19" t="s">
        <v>32</v>
      </c>
      <c r="E8" s="23"/>
    </row>
    <row r="10" spans="1:17" x14ac:dyDescent="0.35">
      <c r="E10" s="6" t="s">
        <v>33</v>
      </c>
    </row>
    <row r="11" spans="1:17" x14ac:dyDescent="0.35">
      <c r="D11" s="24">
        <v>1</v>
      </c>
      <c r="E11" s="25">
        <f t="shared" ref="E11:E12" ca="1" si="0">NORMINV(RAND(),$B$6,$B$7)</f>
        <v>115.81714402215071</v>
      </c>
    </row>
    <row r="12" spans="1:17" x14ac:dyDescent="0.35">
      <c r="D12" s="24">
        <v>2</v>
      </c>
      <c r="E12" s="25">
        <f t="shared" ca="1" si="0"/>
        <v>72.46424804429374</v>
      </c>
    </row>
    <row r="13" spans="1:17" x14ac:dyDescent="0.35">
      <c r="D13" s="24">
        <v>3</v>
      </c>
      <c r="E13" s="25">
        <f t="shared" ref="E13:E33" ca="1" si="1">NORMINV(RAND(),$B$6,$B$7)</f>
        <v>71.535125795417187</v>
      </c>
    </row>
    <row r="14" spans="1:17" x14ac:dyDescent="0.35">
      <c r="D14" s="24">
        <v>4</v>
      </c>
      <c r="E14" s="25">
        <f t="shared" ca="1" si="1"/>
        <v>112.38576985757058</v>
      </c>
    </row>
    <row r="15" spans="1:17" x14ac:dyDescent="0.35">
      <c r="D15" s="24">
        <v>5</v>
      </c>
      <c r="E15" s="25">
        <f t="shared" ca="1" si="1"/>
        <v>77.956351652117206</v>
      </c>
    </row>
    <row r="16" spans="1:17" x14ac:dyDescent="0.35">
      <c r="D16" s="24">
        <v>6</v>
      </c>
      <c r="E16" s="25">
        <f t="shared" ca="1" si="1"/>
        <v>113.24873418610028</v>
      </c>
    </row>
    <row r="17" spans="4:5" x14ac:dyDescent="0.35">
      <c r="D17" s="24">
        <v>7</v>
      </c>
      <c r="E17" s="25">
        <f t="shared" ca="1" si="1"/>
        <v>117.30497609937579</v>
      </c>
    </row>
    <row r="18" spans="4:5" x14ac:dyDescent="0.35">
      <c r="D18" s="24">
        <v>8</v>
      </c>
      <c r="E18" s="25">
        <f t="shared" ca="1" si="1"/>
        <v>115.26314099287436</v>
      </c>
    </row>
    <row r="19" spans="4:5" x14ac:dyDescent="0.35">
      <c r="D19" s="24">
        <v>9</v>
      </c>
      <c r="E19" s="25">
        <f t="shared" ca="1" si="1"/>
        <v>132.47548393154264</v>
      </c>
    </row>
    <row r="20" spans="4:5" x14ac:dyDescent="0.35">
      <c r="D20" s="24">
        <v>10</v>
      </c>
      <c r="E20" s="25">
        <f t="shared" ca="1" si="1"/>
        <v>95.038233739630101</v>
      </c>
    </row>
    <row r="21" spans="4:5" x14ac:dyDescent="0.35">
      <c r="D21" s="24">
        <v>11</v>
      </c>
      <c r="E21" s="25">
        <f t="shared" ca="1" si="1"/>
        <v>90.192958984813956</v>
      </c>
    </row>
    <row r="22" spans="4:5" x14ac:dyDescent="0.35">
      <c r="D22" s="24">
        <v>12</v>
      </c>
      <c r="E22" s="25">
        <f t="shared" ca="1" si="1"/>
        <v>93.623221532717579</v>
      </c>
    </row>
    <row r="23" spans="4:5" x14ac:dyDescent="0.35">
      <c r="D23" s="24">
        <v>13</v>
      </c>
      <c r="E23" s="25">
        <f t="shared" ca="1" si="1"/>
        <v>65.755603348155063</v>
      </c>
    </row>
    <row r="24" spans="4:5" x14ac:dyDescent="0.35">
      <c r="D24" s="24">
        <v>14</v>
      </c>
      <c r="E24" s="25">
        <f t="shared" ca="1" si="1"/>
        <v>100.17602248585123</v>
      </c>
    </row>
    <row r="25" spans="4:5" x14ac:dyDescent="0.35">
      <c r="D25" s="24">
        <v>15</v>
      </c>
      <c r="E25" s="25">
        <f t="shared" ca="1" si="1"/>
        <v>92.709901710848115</v>
      </c>
    </row>
    <row r="26" spans="4:5" x14ac:dyDescent="0.35">
      <c r="D26" s="24">
        <v>16</v>
      </c>
      <c r="E26" s="25">
        <f t="shared" ca="1" si="1"/>
        <v>85.077959673471753</v>
      </c>
    </row>
    <row r="27" spans="4:5" x14ac:dyDescent="0.35">
      <c r="D27" s="24">
        <v>17</v>
      </c>
      <c r="E27" s="25">
        <f t="shared" ca="1" si="1"/>
        <v>93.13801214296582</v>
      </c>
    </row>
    <row r="28" spans="4:5" x14ac:dyDescent="0.35">
      <c r="D28" s="24">
        <v>18</v>
      </c>
      <c r="E28" s="25">
        <f t="shared" ca="1" si="1"/>
        <v>95.874278482395184</v>
      </c>
    </row>
    <row r="29" spans="4:5" x14ac:dyDescent="0.35">
      <c r="D29" s="24">
        <v>19</v>
      </c>
      <c r="E29" s="25">
        <f t="shared" ca="1" si="1"/>
        <v>106.88322900809169</v>
      </c>
    </row>
    <row r="30" spans="4:5" x14ac:dyDescent="0.35">
      <c r="D30" s="24">
        <v>20</v>
      </c>
      <c r="E30" s="25">
        <f t="shared" ca="1" si="1"/>
        <v>142.60685048449704</v>
      </c>
    </row>
    <row r="31" spans="4:5" x14ac:dyDescent="0.35">
      <c r="D31" s="24">
        <v>21</v>
      </c>
      <c r="E31" s="25">
        <f t="shared" ca="1" si="1"/>
        <v>111.5103513188498</v>
      </c>
    </row>
    <row r="32" spans="4:5" x14ac:dyDescent="0.35">
      <c r="D32" s="24">
        <v>22</v>
      </c>
      <c r="E32" s="25">
        <f t="shared" ca="1" si="1"/>
        <v>92.908839808745768</v>
      </c>
    </row>
    <row r="33" spans="4:5" x14ac:dyDescent="0.35">
      <c r="D33" s="24">
        <v>23</v>
      </c>
      <c r="E33" s="25">
        <f t="shared" ca="1" si="1"/>
        <v>129.78027856392256</v>
      </c>
    </row>
    <row r="34" spans="4:5" x14ac:dyDescent="0.35">
      <c r="D34" s="24">
        <v>24</v>
      </c>
      <c r="E34" s="25">
        <f t="shared" ref="E34:E43" ca="1" si="2">NORMINV(RAND(),$B$6,$B$7)</f>
        <v>78.845547099240406</v>
      </c>
    </row>
    <row r="35" spans="4:5" x14ac:dyDescent="0.35">
      <c r="D35" s="24">
        <v>25</v>
      </c>
      <c r="E35" s="25">
        <f t="shared" ca="1" si="2"/>
        <v>121.98820501896033</v>
      </c>
    </row>
    <row r="36" spans="4:5" x14ac:dyDescent="0.35">
      <c r="D36" s="24">
        <v>26</v>
      </c>
      <c r="E36" s="25">
        <f t="shared" ca="1" si="2"/>
        <v>99.849005987406116</v>
      </c>
    </row>
    <row r="37" spans="4:5" x14ac:dyDescent="0.35">
      <c r="D37" s="24">
        <v>27</v>
      </c>
      <c r="E37" s="25">
        <f t="shared" ca="1" si="2"/>
        <v>105.39276536629463</v>
      </c>
    </row>
    <row r="38" spans="4:5" x14ac:dyDescent="0.35">
      <c r="D38" s="24">
        <v>28</v>
      </c>
      <c r="E38" s="25">
        <f t="shared" ca="1" si="2"/>
        <v>105.07996753363683</v>
      </c>
    </row>
    <row r="39" spans="4:5" x14ac:dyDescent="0.35">
      <c r="D39" s="24">
        <v>29</v>
      </c>
      <c r="E39" s="25">
        <f t="shared" ca="1" si="2"/>
        <v>95.384806373540798</v>
      </c>
    </row>
    <row r="40" spans="4:5" x14ac:dyDescent="0.35">
      <c r="D40" s="24">
        <v>30</v>
      </c>
      <c r="E40" s="25">
        <f t="shared" ca="1" si="2"/>
        <v>93.336847653376836</v>
      </c>
    </row>
    <row r="41" spans="4:5" x14ac:dyDescent="0.35">
      <c r="D41" s="24">
        <v>31</v>
      </c>
      <c r="E41" s="25">
        <f t="shared" ca="1" si="2"/>
        <v>62.028076302469742</v>
      </c>
    </row>
    <row r="42" spans="4:5" x14ac:dyDescent="0.35">
      <c r="D42" s="24">
        <v>32</v>
      </c>
      <c r="E42" s="25">
        <f t="shared" ca="1" si="2"/>
        <v>94.957574327369315</v>
      </c>
    </row>
    <row r="43" spans="4:5" x14ac:dyDescent="0.35">
      <c r="D43" s="24">
        <v>33</v>
      </c>
      <c r="E43" s="25">
        <f t="shared" ca="1" si="2"/>
        <v>78.838622539374683</v>
      </c>
    </row>
    <row r="44" spans="4:5" x14ac:dyDescent="0.35">
      <c r="D44" s="24">
        <v>34</v>
      </c>
      <c r="E44" s="25">
        <f t="shared" ref="E44:E53" ca="1" si="3">NORMINV(RAND(),$B$6,$B$7)</f>
        <v>97.054761223463075</v>
      </c>
    </row>
    <row r="45" spans="4:5" x14ac:dyDescent="0.35">
      <c r="D45" s="24">
        <v>35</v>
      </c>
      <c r="E45" s="25">
        <f t="shared" ca="1" si="3"/>
        <v>119.11736974624682</v>
      </c>
    </row>
    <row r="46" spans="4:5" x14ac:dyDescent="0.35">
      <c r="D46" s="24">
        <v>36</v>
      </c>
      <c r="E46" s="25">
        <f t="shared" ca="1" si="3"/>
        <v>104.54072297058738</v>
      </c>
    </row>
    <row r="47" spans="4:5" x14ac:dyDescent="0.35">
      <c r="D47" s="24">
        <v>37</v>
      </c>
      <c r="E47" s="25">
        <f t="shared" ca="1" si="3"/>
        <v>64.164107032787712</v>
      </c>
    </row>
    <row r="48" spans="4:5" x14ac:dyDescent="0.35">
      <c r="D48" s="24">
        <v>38</v>
      </c>
      <c r="E48" s="25">
        <f t="shared" ca="1" si="3"/>
        <v>109.7605502055065</v>
      </c>
    </row>
    <row r="49" spans="4:5" x14ac:dyDescent="0.35">
      <c r="D49" s="24">
        <v>39</v>
      </c>
      <c r="E49" s="25">
        <f t="shared" ca="1" si="3"/>
        <v>69.474225570652493</v>
      </c>
    </row>
    <row r="50" spans="4:5" x14ac:dyDescent="0.35">
      <c r="D50" s="24">
        <v>40</v>
      </c>
      <c r="E50" s="25">
        <f t="shared" ca="1" si="3"/>
        <v>106.09375786623193</v>
      </c>
    </row>
    <row r="51" spans="4:5" x14ac:dyDescent="0.35">
      <c r="D51" s="24">
        <v>41</v>
      </c>
      <c r="E51" s="25">
        <f t="shared" ca="1" si="3"/>
        <v>86.890531723084948</v>
      </c>
    </row>
    <row r="52" spans="4:5" x14ac:dyDescent="0.35">
      <c r="D52" s="24">
        <v>42</v>
      </c>
      <c r="E52" s="25">
        <f t="shared" ca="1" si="3"/>
        <v>64.334980156447102</v>
      </c>
    </row>
    <row r="53" spans="4:5" x14ac:dyDescent="0.35">
      <c r="D53" s="24">
        <v>43</v>
      </c>
      <c r="E53" s="25">
        <f t="shared" ca="1" si="3"/>
        <v>120.46324748237777</v>
      </c>
    </row>
    <row r="54" spans="4:5" x14ac:dyDescent="0.35">
      <c r="D54" s="24">
        <v>44</v>
      </c>
      <c r="E54" s="25">
        <f t="shared" ref="E54:E63" ca="1" si="4">NORMINV(RAND(),$B$6,$B$7)</f>
        <v>117.24740265963491</v>
      </c>
    </row>
    <row r="55" spans="4:5" x14ac:dyDescent="0.35">
      <c r="D55" s="24">
        <v>45</v>
      </c>
      <c r="E55" s="25">
        <f t="shared" ca="1" si="4"/>
        <v>78.408325118336435</v>
      </c>
    </row>
    <row r="56" spans="4:5" x14ac:dyDescent="0.35">
      <c r="D56" s="24">
        <v>46</v>
      </c>
      <c r="E56" s="25">
        <f t="shared" ca="1" si="4"/>
        <v>64.677710763273907</v>
      </c>
    </row>
    <row r="57" spans="4:5" x14ac:dyDescent="0.35">
      <c r="D57" s="24">
        <v>47</v>
      </c>
      <c r="E57" s="25">
        <f t="shared" ca="1" si="4"/>
        <v>95.369332369121977</v>
      </c>
    </row>
    <row r="58" spans="4:5" x14ac:dyDescent="0.35">
      <c r="D58" s="24">
        <v>48</v>
      </c>
      <c r="E58" s="25">
        <f t="shared" ca="1" si="4"/>
        <v>65.267925971473375</v>
      </c>
    </row>
    <row r="59" spans="4:5" x14ac:dyDescent="0.35">
      <c r="D59" s="24">
        <v>49</v>
      </c>
      <c r="E59" s="25">
        <f t="shared" ca="1" si="4"/>
        <v>129.21142781081684</v>
      </c>
    </row>
    <row r="60" spans="4:5" x14ac:dyDescent="0.35">
      <c r="D60" s="24">
        <v>50</v>
      </c>
      <c r="E60" s="25">
        <f t="shared" ca="1" si="4"/>
        <v>117.95735573375624</v>
      </c>
    </row>
    <row r="61" spans="4:5" x14ac:dyDescent="0.35">
      <c r="D61" s="24">
        <v>51</v>
      </c>
      <c r="E61" s="25">
        <f t="shared" ca="1" si="4"/>
        <v>112.71644308232996</v>
      </c>
    </row>
    <row r="62" spans="4:5" x14ac:dyDescent="0.35">
      <c r="D62" s="24">
        <v>52</v>
      </c>
      <c r="E62" s="25">
        <f t="shared" ca="1" si="4"/>
        <v>68.504183508398611</v>
      </c>
    </row>
    <row r="63" spans="4:5" x14ac:dyDescent="0.35">
      <c r="D63" s="24">
        <v>53</v>
      </c>
      <c r="E63" s="25">
        <f t="shared" ca="1" si="4"/>
        <v>122.40656520566304</v>
      </c>
    </row>
    <row r="64" spans="4:5" x14ac:dyDescent="0.35">
      <c r="D64" s="24">
        <v>54</v>
      </c>
      <c r="E64" s="25">
        <f t="shared" ref="E64:E73" ca="1" si="5">NORMINV(RAND(),$B$6,$B$7)</f>
        <v>120.54965200975651</v>
      </c>
    </row>
    <row r="65" spans="4:5" x14ac:dyDescent="0.35">
      <c r="D65" s="24">
        <v>55</v>
      </c>
      <c r="E65" s="25">
        <f t="shared" ca="1" si="5"/>
        <v>97.65822937725126</v>
      </c>
    </row>
    <row r="66" spans="4:5" x14ac:dyDescent="0.35">
      <c r="D66" s="24">
        <v>56</v>
      </c>
      <c r="E66" s="25">
        <f t="shared" ca="1" si="5"/>
        <v>98.099046553070679</v>
      </c>
    </row>
    <row r="67" spans="4:5" x14ac:dyDescent="0.35">
      <c r="D67" s="24">
        <v>57</v>
      </c>
      <c r="E67" s="25">
        <f t="shared" ca="1" si="5"/>
        <v>96.981498605305447</v>
      </c>
    </row>
    <row r="68" spans="4:5" x14ac:dyDescent="0.35">
      <c r="D68" s="24">
        <v>58</v>
      </c>
      <c r="E68" s="25">
        <f t="shared" ca="1" si="5"/>
        <v>119.24161949177909</v>
      </c>
    </row>
    <row r="69" spans="4:5" x14ac:dyDescent="0.35">
      <c r="D69" s="24">
        <v>59</v>
      </c>
      <c r="E69" s="25">
        <f t="shared" ca="1" si="5"/>
        <v>87.184342920587454</v>
      </c>
    </row>
    <row r="70" spans="4:5" x14ac:dyDescent="0.35">
      <c r="D70" s="24">
        <v>60</v>
      </c>
      <c r="E70" s="25">
        <f t="shared" ca="1" si="5"/>
        <v>84.258347638222304</v>
      </c>
    </row>
    <row r="71" spans="4:5" x14ac:dyDescent="0.35">
      <c r="D71" s="24">
        <v>61</v>
      </c>
      <c r="E71" s="25">
        <f t="shared" ca="1" si="5"/>
        <v>95.296980877059781</v>
      </c>
    </row>
    <row r="72" spans="4:5" x14ac:dyDescent="0.35">
      <c r="D72" s="24">
        <v>62</v>
      </c>
      <c r="E72" s="25">
        <f t="shared" ca="1" si="5"/>
        <v>109.55903511315931</v>
      </c>
    </row>
    <row r="73" spans="4:5" x14ac:dyDescent="0.35">
      <c r="D73" s="24">
        <v>63</v>
      </c>
      <c r="E73" s="25">
        <f t="shared" ca="1" si="5"/>
        <v>128.46956326090128</v>
      </c>
    </row>
    <row r="74" spans="4:5" x14ac:dyDescent="0.35">
      <c r="D74" s="24">
        <v>64</v>
      </c>
      <c r="E74" s="25">
        <f t="shared" ref="E74:E83" ca="1" si="6">NORMINV(RAND(),$B$6,$B$7)</f>
        <v>117.56224297069242</v>
      </c>
    </row>
    <row r="75" spans="4:5" x14ac:dyDescent="0.35">
      <c r="D75" s="24">
        <v>65</v>
      </c>
      <c r="E75" s="25">
        <f t="shared" ca="1" si="6"/>
        <v>81.978030547876799</v>
      </c>
    </row>
    <row r="76" spans="4:5" x14ac:dyDescent="0.35">
      <c r="D76" s="24">
        <v>66</v>
      </c>
      <c r="E76" s="25">
        <f t="shared" ca="1" si="6"/>
        <v>91.702776984233495</v>
      </c>
    </row>
    <row r="77" spans="4:5" x14ac:dyDescent="0.35">
      <c r="D77" s="24">
        <v>67</v>
      </c>
      <c r="E77" s="25">
        <f t="shared" ca="1" si="6"/>
        <v>121.66023762790999</v>
      </c>
    </row>
    <row r="78" spans="4:5" x14ac:dyDescent="0.35">
      <c r="D78" s="24">
        <v>68</v>
      </c>
      <c r="E78" s="25">
        <f t="shared" ca="1" si="6"/>
        <v>67.119004184013647</v>
      </c>
    </row>
    <row r="79" spans="4:5" x14ac:dyDescent="0.35">
      <c r="D79" s="24">
        <v>69</v>
      </c>
      <c r="E79" s="25">
        <f t="shared" ca="1" si="6"/>
        <v>112.74649995860483</v>
      </c>
    </row>
    <row r="80" spans="4:5" x14ac:dyDescent="0.35">
      <c r="D80" s="24">
        <v>70</v>
      </c>
      <c r="E80" s="25">
        <f t="shared" ca="1" si="6"/>
        <v>71.166311161464918</v>
      </c>
    </row>
    <row r="81" spans="4:6" x14ac:dyDescent="0.35">
      <c r="D81" s="24">
        <v>71</v>
      </c>
      <c r="E81" s="25">
        <f t="shared" ca="1" si="6"/>
        <v>116.90699446443114</v>
      </c>
    </row>
    <row r="82" spans="4:6" x14ac:dyDescent="0.35">
      <c r="D82" s="24">
        <v>72</v>
      </c>
      <c r="E82" s="25">
        <f t="shared" ca="1" si="6"/>
        <v>87.737448395354434</v>
      </c>
    </row>
    <row r="83" spans="4:6" x14ac:dyDescent="0.35">
      <c r="D83" s="24">
        <v>73</v>
      </c>
      <c r="E83" s="25">
        <f t="shared" ca="1" si="6"/>
        <v>107.99606652152934</v>
      </c>
    </row>
    <row r="84" spans="4:6" x14ac:dyDescent="0.35">
      <c r="D84" s="24">
        <v>74</v>
      </c>
      <c r="E84" s="25">
        <f t="shared" ref="E84:E90" ca="1" si="7">NORMINV(RAND(),$B$6,$B$7)</f>
        <v>119.66882420521387</v>
      </c>
    </row>
    <row r="85" spans="4:6" x14ac:dyDescent="0.35">
      <c r="D85" s="24">
        <v>75</v>
      </c>
      <c r="E85" s="25">
        <f t="shared" ca="1" si="7"/>
        <v>92.096214064329828</v>
      </c>
    </row>
    <row r="86" spans="4:6" x14ac:dyDescent="0.35">
      <c r="D86" s="24">
        <v>76</v>
      </c>
      <c r="E86" s="25">
        <f t="shared" ca="1" si="7"/>
        <v>78.762637683260664</v>
      </c>
    </row>
    <row r="87" spans="4:6" x14ac:dyDescent="0.35">
      <c r="D87" s="24">
        <v>77</v>
      </c>
      <c r="E87" s="25">
        <f t="shared" ca="1" si="7"/>
        <v>128.34805232903059</v>
      </c>
    </row>
    <row r="88" spans="4:6" x14ac:dyDescent="0.35">
      <c r="D88" s="24">
        <v>78</v>
      </c>
      <c r="E88" s="25">
        <f t="shared" ca="1" si="7"/>
        <v>76.167062951824974</v>
      </c>
    </row>
    <row r="89" spans="4:6" x14ac:dyDescent="0.35">
      <c r="D89" s="24">
        <v>79</v>
      </c>
      <c r="E89" s="25">
        <f t="shared" ca="1" si="7"/>
        <v>92.930344000622441</v>
      </c>
    </row>
    <row r="90" spans="4:6" x14ac:dyDescent="0.35">
      <c r="D90" s="24">
        <v>80</v>
      </c>
      <c r="E90" s="25">
        <f t="shared" ca="1" si="7"/>
        <v>118.27802006759249</v>
      </c>
    </row>
    <row r="95" spans="4:6" x14ac:dyDescent="0.35">
      <c r="E95" s="26"/>
    </row>
    <row r="96" spans="4:6" x14ac:dyDescent="0.35">
      <c r="F96" s="26"/>
    </row>
    <row r="98" spans="5:5" x14ac:dyDescent="0.35">
      <c r="E98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workbookViewId="0">
      <selection activeCell="H9" sqref="H9"/>
    </sheetView>
  </sheetViews>
  <sheetFormatPr defaultColWidth="11.453125" defaultRowHeight="14.5" x14ac:dyDescent="0.35"/>
  <cols>
    <col min="1" max="2" width="11.453125" style="4"/>
    <col min="3" max="3" width="17.90625" style="4" bestFit="1" customWidth="1"/>
    <col min="4" max="16384" width="11.453125" style="4"/>
  </cols>
  <sheetData>
    <row r="1" spans="1:6" s="78" customFormat="1" ht="15.5" x14ac:dyDescent="0.35">
      <c r="A1" s="79" t="s">
        <v>146</v>
      </c>
    </row>
    <row r="2" spans="1:6" s="78" customFormat="1" ht="15.5" x14ac:dyDescent="0.35">
      <c r="A2" s="79" t="s">
        <v>133</v>
      </c>
    </row>
    <row r="3" spans="1:6" s="78" customFormat="1" ht="15.5" x14ac:dyDescent="0.35">
      <c r="A3" s="79" t="s">
        <v>132</v>
      </c>
    </row>
    <row r="5" spans="1:6" x14ac:dyDescent="0.35">
      <c r="C5" s="4" t="s">
        <v>35</v>
      </c>
      <c r="D5" s="4">
        <v>30</v>
      </c>
    </row>
    <row r="6" spans="1:6" x14ac:dyDescent="0.35">
      <c r="C6" s="4" t="s">
        <v>36</v>
      </c>
      <c r="D6" s="4">
        <v>93.7</v>
      </c>
      <c r="E6" s="4" t="s">
        <v>37</v>
      </c>
    </row>
    <row r="7" spans="1:6" x14ac:dyDescent="0.35">
      <c r="C7" s="4" t="s">
        <v>38</v>
      </c>
      <c r="D7" s="4">
        <v>10.199999999999999</v>
      </c>
      <c r="E7" s="4" t="s">
        <v>37</v>
      </c>
      <c r="F7" s="8"/>
    </row>
    <row r="9" spans="1:6" x14ac:dyDescent="0.35">
      <c r="C9" s="4" t="s">
        <v>41</v>
      </c>
      <c r="D9" s="72"/>
      <c r="E9" s="4" t="s">
        <v>37</v>
      </c>
      <c r="F9" s="8"/>
    </row>
    <row r="10" spans="1:6" x14ac:dyDescent="0.35">
      <c r="C10" s="4" t="s">
        <v>42</v>
      </c>
      <c r="D10" s="72"/>
      <c r="E10" s="4" t="s">
        <v>37</v>
      </c>
      <c r="F10" s="8"/>
    </row>
    <row r="12" spans="1:6" x14ac:dyDescent="0.35">
      <c r="C12" s="10" t="s">
        <v>39</v>
      </c>
      <c r="D12" s="11"/>
      <c r="E12" s="10" t="s">
        <v>37</v>
      </c>
    </row>
    <row r="13" spans="1:6" x14ac:dyDescent="0.35">
      <c r="C13" s="9" t="s">
        <v>40</v>
      </c>
      <c r="D13" s="13"/>
      <c r="E13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2"/>
  <sheetViews>
    <sheetView workbookViewId="0"/>
  </sheetViews>
  <sheetFormatPr defaultColWidth="25.6328125" defaultRowHeight="14.5" x14ac:dyDescent="0.35"/>
  <sheetData>
    <row r="1" spans="1:16" x14ac:dyDescent="0.35">
      <c r="A1" t="s">
        <v>45</v>
      </c>
      <c r="B1" t="s">
        <v>46</v>
      </c>
    </row>
    <row r="2" spans="1:16" x14ac:dyDescent="0.35">
      <c r="A2" t="s">
        <v>47</v>
      </c>
      <c r="B2" t="s">
        <v>48</v>
      </c>
    </row>
    <row r="3" spans="1:16" x14ac:dyDescent="0.35">
      <c r="A3" t="s">
        <v>49</v>
      </c>
      <c r="B3" t="s">
        <v>48</v>
      </c>
    </row>
    <row r="4" spans="1:16" x14ac:dyDescent="0.35">
      <c r="A4" t="s">
        <v>50</v>
      </c>
      <c r="B4" t="s">
        <v>46</v>
      </c>
    </row>
    <row r="9" spans="1:16" x14ac:dyDescent="0.35">
      <c r="A9" t="s">
        <v>51</v>
      </c>
      <c r="B9">
        <v>2</v>
      </c>
    </row>
    <row r="10" spans="1:16" x14ac:dyDescent="0.35">
      <c r="A10" t="s">
        <v>52</v>
      </c>
      <c r="B10" t="s">
        <v>53</v>
      </c>
      <c r="C10" t="s">
        <v>54</v>
      </c>
      <c r="D10" t="s">
        <v>55</v>
      </c>
      <c r="E10" t="s">
        <v>56</v>
      </c>
      <c r="F10" t="s">
        <v>57</v>
      </c>
      <c r="G10" t="s">
        <v>58</v>
      </c>
      <c r="H10" t="s">
        <v>59</v>
      </c>
      <c r="I10" t="s">
        <v>60</v>
      </c>
      <c r="J10" t="s">
        <v>61</v>
      </c>
      <c r="K10" t="s">
        <v>62</v>
      </c>
      <c r="L10" t="s">
        <v>63</v>
      </c>
      <c r="M10" t="s">
        <v>64</v>
      </c>
      <c r="N10" t="s">
        <v>65</v>
      </c>
      <c r="O10" t="s">
        <v>66</v>
      </c>
    </row>
    <row r="11" spans="1:16" x14ac:dyDescent="0.35">
      <c r="A11" t="s">
        <v>67</v>
      </c>
      <c r="B11" s="14" t="s">
        <v>68</v>
      </c>
      <c r="C11" t="e">
        <f>#REF!</f>
        <v>#REF!</v>
      </c>
      <c r="D11">
        <v>0</v>
      </c>
      <c r="E11" t="s">
        <v>69</v>
      </c>
      <c r="F11" t="s">
        <v>70</v>
      </c>
      <c r="J11" t="s">
        <v>71</v>
      </c>
      <c r="K11" t="s">
        <v>72</v>
      </c>
      <c r="O11">
        <v>4</v>
      </c>
      <c r="P11" t="b">
        <v>1</v>
      </c>
    </row>
    <row r="12" spans="1:16" x14ac:dyDescent="0.35">
      <c r="A12" t="s">
        <v>73</v>
      </c>
      <c r="B12" s="14" t="s">
        <v>74</v>
      </c>
      <c r="C12" t="e">
        <f>#REF!</f>
        <v>#REF!</v>
      </c>
      <c r="D12">
        <v>0</v>
      </c>
      <c r="E12" t="s">
        <v>69</v>
      </c>
      <c r="F12" t="s">
        <v>75</v>
      </c>
      <c r="J12" t="s">
        <v>71</v>
      </c>
      <c r="K12" t="s">
        <v>72</v>
      </c>
      <c r="O12">
        <v>4</v>
      </c>
      <c r="P12" t="b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85"/>
  <sheetViews>
    <sheetView workbookViewId="0">
      <selection activeCell="H17" sqref="H17"/>
    </sheetView>
  </sheetViews>
  <sheetFormatPr defaultColWidth="11.453125" defaultRowHeight="14.5" x14ac:dyDescent="0.35"/>
  <cols>
    <col min="1" max="1" width="11.453125" style="4"/>
    <col min="2" max="2" width="14.54296875" style="50" customWidth="1"/>
    <col min="3" max="3" width="21.453125" style="4" customWidth="1"/>
    <col min="4" max="5" width="4.54296875" style="4" bestFit="1" customWidth="1"/>
    <col min="6" max="6" width="4.54296875" style="4" customWidth="1"/>
    <col min="7" max="16384" width="11.453125" style="4"/>
  </cols>
  <sheetData>
    <row r="1" spans="1:14" s="78" customFormat="1" ht="15.5" x14ac:dyDescent="0.35">
      <c r="A1" s="79" t="s">
        <v>134</v>
      </c>
      <c r="B1" s="108"/>
    </row>
    <row r="2" spans="1:14" s="78" customFormat="1" ht="15.5" x14ac:dyDescent="0.35">
      <c r="A2" s="79" t="s">
        <v>135</v>
      </c>
      <c r="B2" s="108"/>
    </row>
    <row r="4" spans="1:14" ht="15" thickBot="1" x14ac:dyDescent="0.4"/>
    <row r="5" spans="1:14" ht="33.5" thickBot="1" x14ac:dyDescent="0.4">
      <c r="B5" s="15" t="s">
        <v>43</v>
      </c>
      <c r="C5" s="16" t="s">
        <v>96</v>
      </c>
    </row>
    <row r="6" spans="1:14" x14ac:dyDescent="0.35">
      <c r="A6" s="7"/>
      <c r="B6" s="98" t="s">
        <v>76</v>
      </c>
      <c r="C6" s="99">
        <v>68.531230792227518</v>
      </c>
    </row>
    <row r="7" spans="1:14" x14ac:dyDescent="0.35">
      <c r="A7" s="7"/>
      <c r="B7" s="100" t="s">
        <v>77</v>
      </c>
      <c r="C7" s="101">
        <v>57.049925460639798</v>
      </c>
    </row>
    <row r="8" spans="1:14" x14ac:dyDescent="0.35">
      <c r="A8" s="7"/>
      <c r="B8" s="100" t="s">
        <v>78</v>
      </c>
      <c r="C8" s="101">
        <v>51.490678100839432</v>
      </c>
    </row>
    <row r="9" spans="1:14" x14ac:dyDescent="0.35">
      <c r="A9" s="7"/>
      <c r="B9" s="100" t="s">
        <v>79</v>
      </c>
      <c r="C9" s="101">
        <v>50.775101575354917</v>
      </c>
      <c r="N9" s="55"/>
    </row>
    <row r="10" spans="1:14" x14ac:dyDescent="0.35">
      <c r="A10" s="7"/>
      <c r="B10" s="100" t="s">
        <v>87</v>
      </c>
      <c r="C10" s="101">
        <v>63.814509006902298</v>
      </c>
      <c r="N10" s="55"/>
    </row>
    <row r="11" spans="1:14" x14ac:dyDescent="0.35">
      <c r="A11" s="7"/>
      <c r="B11" s="100" t="s">
        <v>80</v>
      </c>
      <c r="C11" s="101">
        <v>80.935323945523464</v>
      </c>
    </row>
    <row r="12" spans="1:14" x14ac:dyDescent="0.35">
      <c r="A12" s="7"/>
      <c r="B12" s="100" t="s">
        <v>81</v>
      </c>
      <c r="C12" s="101">
        <v>61.835182041985597</v>
      </c>
    </row>
    <row r="13" spans="1:14" x14ac:dyDescent="0.35">
      <c r="A13" s="7"/>
      <c r="B13" s="100" t="s">
        <v>82</v>
      </c>
      <c r="C13" s="101">
        <v>61.011400160420798</v>
      </c>
    </row>
    <row r="14" spans="1:14" x14ac:dyDescent="0.35">
      <c r="A14" s="7"/>
      <c r="B14" s="102" t="s">
        <v>83</v>
      </c>
      <c r="C14" s="101">
        <v>45.575967425718297</v>
      </c>
    </row>
    <row r="15" spans="1:14" x14ac:dyDescent="0.35">
      <c r="A15" s="7"/>
      <c r="B15" s="100" t="s">
        <v>84</v>
      </c>
      <c r="C15" s="101">
        <v>69.032600006571201</v>
      </c>
    </row>
    <row r="16" spans="1:14" x14ac:dyDescent="0.35">
      <c r="A16" s="7"/>
      <c r="B16" s="100" t="s">
        <v>85</v>
      </c>
      <c r="C16" s="101">
        <v>59.331389411659302</v>
      </c>
    </row>
    <row r="17" spans="1:9" x14ac:dyDescent="0.35">
      <c r="A17" s="7"/>
      <c r="B17" s="100" t="s">
        <v>86</v>
      </c>
      <c r="C17" s="101">
        <v>80.888120407115593</v>
      </c>
      <c r="D17" s="7"/>
      <c r="E17" s="7"/>
      <c r="F17" s="8"/>
    </row>
    <row r="18" spans="1:9" x14ac:dyDescent="0.35">
      <c r="A18" s="7"/>
      <c r="B18" s="100" t="s">
        <v>88</v>
      </c>
      <c r="C18" s="101">
        <v>67.817816578579695</v>
      </c>
    </row>
    <row r="19" spans="1:9" x14ac:dyDescent="0.35">
      <c r="A19" s="7"/>
      <c r="B19" s="103">
        <v>42036</v>
      </c>
      <c r="C19" s="101">
        <v>44.329355385169428</v>
      </c>
    </row>
    <row r="20" spans="1:9" x14ac:dyDescent="0.35">
      <c r="A20" s="7"/>
      <c r="B20" s="103">
        <v>42064</v>
      </c>
      <c r="C20" s="101">
        <v>58.379527872423203</v>
      </c>
      <c r="H20"/>
      <c r="I20"/>
    </row>
    <row r="21" spans="1:9" x14ac:dyDescent="0.35">
      <c r="A21" s="7"/>
      <c r="B21" s="100" t="s">
        <v>89</v>
      </c>
      <c r="C21" s="101">
        <v>40.321223069096803</v>
      </c>
      <c r="H21"/>
      <c r="I21"/>
    </row>
    <row r="22" spans="1:9" x14ac:dyDescent="0.35">
      <c r="A22" s="7"/>
      <c r="B22" s="103">
        <v>42125</v>
      </c>
      <c r="C22" s="101">
        <v>49.574528497144897</v>
      </c>
      <c r="H22"/>
      <c r="I22"/>
    </row>
    <row r="23" spans="1:9" x14ac:dyDescent="0.35">
      <c r="A23" s="7"/>
      <c r="B23" s="103">
        <v>42156</v>
      </c>
      <c r="C23" s="101">
        <v>97.160140978233997</v>
      </c>
      <c r="H23"/>
      <c r="I23"/>
    </row>
    <row r="24" spans="1:9" x14ac:dyDescent="0.35">
      <c r="A24" s="7"/>
      <c r="B24" s="103">
        <v>42186</v>
      </c>
      <c r="C24" s="101">
        <v>94.469469171619394</v>
      </c>
      <c r="H24"/>
      <c r="I24"/>
    </row>
    <row r="25" spans="1:9" x14ac:dyDescent="0.35">
      <c r="A25" s="7"/>
      <c r="B25" s="100" t="s">
        <v>90</v>
      </c>
      <c r="C25" s="101">
        <v>83.762283745797802</v>
      </c>
      <c r="H25"/>
      <c r="I25"/>
    </row>
    <row r="26" spans="1:9" x14ac:dyDescent="0.35">
      <c r="A26" s="7"/>
      <c r="B26" s="104">
        <v>42248</v>
      </c>
      <c r="C26" s="101">
        <v>91.171785526327497</v>
      </c>
      <c r="H26"/>
      <c r="I26"/>
    </row>
    <row r="27" spans="1:9" x14ac:dyDescent="0.35">
      <c r="A27" s="7"/>
      <c r="B27" s="104">
        <v>42278</v>
      </c>
      <c r="C27" s="101">
        <v>66.904940032696217</v>
      </c>
      <c r="H27"/>
      <c r="I27"/>
    </row>
    <row r="28" spans="1:9" x14ac:dyDescent="0.35">
      <c r="A28" s="7"/>
      <c r="B28" s="104">
        <v>42309</v>
      </c>
      <c r="C28" s="101">
        <v>58.377719102224098</v>
      </c>
      <c r="H28"/>
      <c r="I28"/>
    </row>
    <row r="29" spans="1:9" x14ac:dyDescent="0.35">
      <c r="A29" s="7"/>
      <c r="B29" s="102" t="s">
        <v>91</v>
      </c>
      <c r="C29" s="101">
        <v>61.713293355227101</v>
      </c>
      <c r="D29" s="7"/>
      <c r="E29" s="7"/>
      <c r="F29" s="8"/>
      <c r="H29"/>
      <c r="I29"/>
    </row>
    <row r="30" spans="1:9" x14ac:dyDescent="0.35">
      <c r="A30" s="7"/>
      <c r="B30" s="102" t="s">
        <v>92</v>
      </c>
      <c r="C30" s="101">
        <v>66.958243873175221</v>
      </c>
      <c r="D30" s="7"/>
      <c r="E30" s="7"/>
      <c r="F30" s="7"/>
      <c r="H30"/>
      <c r="I30"/>
    </row>
    <row r="31" spans="1:9" x14ac:dyDescent="0.35">
      <c r="A31" s="7"/>
      <c r="B31" s="103">
        <v>42401</v>
      </c>
      <c r="C31" s="101">
        <v>82.124214963119101</v>
      </c>
      <c r="D31" s="7"/>
      <c r="E31" s="7"/>
      <c r="F31" s="7"/>
      <c r="H31"/>
      <c r="I31"/>
    </row>
    <row r="32" spans="1:9" x14ac:dyDescent="0.35">
      <c r="A32" s="7"/>
      <c r="B32" s="103">
        <v>42430</v>
      </c>
      <c r="C32" s="101">
        <v>60.986853582781301</v>
      </c>
      <c r="D32" s="7"/>
      <c r="E32" s="7"/>
      <c r="F32" s="7"/>
      <c r="H32"/>
      <c r="I32"/>
    </row>
    <row r="33" spans="1:9" x14ac:dyDescent="0.35">
      <c r="A33" s="7"/>
      <c r="B33" s="100" t="s">
        <v>93</v>
      </c>
      <c r="C33" s="101">
        <v>52.915408805031397</v>
      </c>
      <c r="D33" s="7"/>
      <c r="E33" s="7"/>
      <c r="F33" s="7"/>
      <c r="H33"/>
      <c r="I33"/>
    </row>
    <row r="34" spans="1:9" x14ac:dyDescent="0.35">
      <c r="A34" s="7"/>
      <c r="B34" s="103">
        <v>42491</v>
      </c>
      <c r="C34" s="101">
        <v>56.75451266725721</v>
      </c>
      <c r="D34" s="7"/>
      <c r="E34" s="7"/>
      <c r="F34" s="7"/>
      <c r="H34"/>
      <c r="I34"/>
    </row>
    <row r="35" spans="1:9" x14ac:dyDescent="0.35">
      <c r="A35" s="7"/>
      <c r="B35" s="103">
        <v>42522</v>
      </c>
      <c r="C35" s="101">
        <v>74.325097509919232</v>
      </c>
      <c r="D35" s="7"/>
      <c r="E35" s="7"/>
      <c r="F35" s="7"/>
      <c r="H35"/>
      <c r="I35"/>
    </row>
    <row r="36" spans="1:9" x14ac:dyDescent="0.35">
      <c r="A36" s="7"/>
      <c r="B36" s="103">
        <v>42552</v>
      </c>
      <c r="C36" s="101">
        <v>49.058782687506444</v>
      </c>
      <c r="D36" s="7"/>
      <c r="E36" s="7"/>
      <c r="F36" s="7"/>
    </row>
    <row r="37" spans="1:9" x14ac:dyDescent="0.35">
      <c r="A37" s="7"/>
      <c r="B37" s="100" t="s">
        <v>94</v>
      </c>
      <c r="C37" s="101">
        <v>64.857866209476356</v>
      </c>
      <c r="D37" s="7"/>
      <c r="E37" s="7"/>
      <c r="F37" s="7"/>
    </row>
    <row r="38" spans="1:9" x14ac:dyDescent="0.35">
      <c r="A38" s="7"/>
      <c r="B38" s="104">
        <v>42614</v>
      </c>
      <c r="C38" s="101">
        <v>58.724396785921492</v>
      </c>
      <c r="D38" s="7"/>
      <c r="E38" s="7"/>
      <c r="F38" s="7"/>
    </row>
    <row r="39" spans="1:9" x14ac:dyDescent="0.35">
      <c r="A39" s="7"/>
      <c r="B39" s="104">
        <v>42644</v>
      </c>
      <c r="C39" s="101">
        <v>58.772906012182503</v>
      </c>
      <c r="D39" s="7"/>
      <c r="E39" s="7"/>
      <c r="F39" s="7"/>
    </row>
    <row r="40" spans="1:9" x14ac:dyDescent="0.35">
      <c r="A40" s="7"/>
      <c r="B40" s="104">
        <v>42675</v>
      </c>
      <c r="C40" s="101">
        <v>59.213045271102757</v>
      </c>
      <c r="D40" s="7"/>
      <c r="E40" s="7"/>
      <c r="F40" s="7"/>
    </row>
    <row r="41" spans="1:9" x14ac:dyDescent="0.35">
      <c r="A41" s="7"/>
      <c r="B41" s="102" t="s">
        <v>95</v>
      </c>
      <c r="C41" s="101">
        <v>67.174283244825631</v>
      </c>
      <c r="D41" s="7"/>
      <c r="E41" s="7"/>
      <c r="F41" s="8"/>
    </row>
    <row r="42" spans="1:9" x14ac:dyDescent="0.35">
      <c r="A42" s="7"/>
      <c r="B42" s="50" t="s">
        <v>154</v>
      </c>
      <c r="D42" s="105"/>
      <c r="E42" s="105"/>
      <c r="F42" s="105"/>
      <c r="G42" s="7"/>
    </row>
    <row r="43" spans="1:9" x14ac:dyDescent="0.35">
      <c r="A43" s="7"/>
      <c r="B43" s="50" t="s">
        <v>157</v>
      </c>
      <c r="C43" s="105"/>
      <c r="D43" s="105"/>
    </row>
    <row r="44" spans="1:9" x14ac:dyDescent="0.35">
      <c r="A44" s="7"/>
      <c r="B44" s="50" t="s">
        <v>155</v>
      </c>
      <c r="C44" s="105"/>
      <c r="D44" s="106"/>
    </row>
    <row r="45" spans="1:9" x14ac:dyDescent="0.35">
      <c r="A45" s="7"/>
      <c r="B45" s="50" t="s">
        <v>156</v>
      </c>
      <c r="C45" s="107"/>
    </row>
    <row r="46" spans="1:9" x14ac:dyDescent="0.35">
      <c r="B46" s="50" t="s">
        <v>44</v>
      </c>
    </row>
    <row r="50" spans="3:3" x14ac:dyDescent="0.35">
      <c r="C50" s="55"/>
    </row>
    <row r="51" spans="3:3" x14ac:dyDescent="0.35">
      <c r="C51" s="55"/>
    </row>
    <row r="52" spans="3:3" x14ac:dyDescent="0.35">
      <c r="C52" s="55"/>
    </row>
    <row r="53" spans="3:3" x14ac:dyDescent="0.35">
      <c r="C53" s="55"/>
    </row>
    <row r="54" spans="3:3" x14ac:dyDescent="0.35">
      <c r="C54" s="55"/>
    </row>
    <row r="55" spans="3:3" x14ac:dyDescent="0.35">
      <c r="C55" s="55"/>
    </row>
    <row r="56" spans="3:3" x14ac:dyDescent="0.35">
      <c r="C56" s="55"/>
    </row>
    <row r="57" spans="3:3" x14ac:dyDescent="0.35">
      <c r="C57" s="55"/>
    </row>
    <row r="58" spans="3:3" x14ac:dyDescent="0.35">
      <c r="C58" s="55"/>
    </row>
    <row r="59" spans="3:3" x14ac:dyDescent="0.35">
      <c r="C59" s="55"/>
    </row>
    <row r="60" spans="3:3" x14ac:dyDescent="0.35">
      <c r="C60" s="55"/>
    </row>
    <row r="61" spans="3:3" x14ac:dyDescent="0.35">
      <c r="C61" s="55"/>
    </row>
    <row r="62" spans="3:3" x14ac:dyDescent="0.35">
      <c r="C62" s="55"/>
    </row>
    <row r="63" spans="3:3" x14ac:dyDescent="0.35">
      <c r="C63" s="55"/>
    </row>
    <row r="64" spans="3:3" x14ac:dyDescent="0.35">
      <c r="C64" s="55"/>
    </row>
    <row r="65" spans="3:3" x14ac:dyDescent="0.35">
      <c r="C65" s="55"/>
    </row>
    <row r="66" spans="3:3" x14ac:dyDescent="0.35">
      <c r="C66" s="55"/>
    </row>
    <row r="67" spans="3:3" x14ac:dyDescent="0.35">
      <c r="C67" s="55"/>
    </row>
    <row r="68" spans="3:3" x14ac:dyDescent="0.35">
      <c r="C68" s="55"/>
    </row>
    <row r="69" spans="3:3" x14ac:dyDescent="0.35">
      <c r="C69" s="55"/>
    </row>
    <row r="70" spans="3:3" x14ac:dyDescent="0.35">
      <c r="C70" s="55"/>
    </row>
    <row r="71" spans="3:3" x14ac:dyDescent="0.35">
      <c r="C71" s="55"/>
    </row>
    <row r="72" spans="3:3" x14ac:dyDescent="0.35">
      <c r="C72" s="55"/>
    </row>
    <row r="73" spans="3:3" x14ac:dyDescent="0.35">
      <c r="C73" s="55"/>
    </row>
    <row r="74" spans="3:3" x14ac:dyDescent="0.35">
      <c r="C74" s="55"/>
    </row>
    <row r="75" spans="3:3" x14ac:dyDescent="0.35">
      <c r="C75" s="55"/>
    </row>
    <row r="76" spans="3:3" x14ac:dyDescent="0.35">
      <c r="C76" s="55"/>
    </row>
    <row r="77" spans="3:3" x14ac:dyDescent="0.35">
      <c r="C77" s="55"/>
    </row>
    <row r="78" spans="3:3" x14ac:dyDescent="0.35">
      <c r="C78" s="55"/>
    </row>
    <row r="79" spans="3:3" x14ac:dyDescent="0.35">
      <c r="C79" s="55"/>
    </row>
    <row r="80" spans="3:3" x14ac:dyDescent="0.35">
      <c r="C80" s="55"/>
    </row>
    <row r="81" spans="3:3" x14ac:dyDescent="0.35">
      <c r="C81" s="55"/>
    </row>
    <row r="82" spans="3:3" x14ac:dyDescent="0.35">
      <c r="C82" s="55"/>
    </row>
    <row r="83" spans="3:3" x14ac:dyDescent="0.35">
      <c r="C83" s="55"/>
    </row>
    <row r="84" spans="3:3" x14ac:dyDescent="0.35">
      <c r="C84" s="55"/>
    </row>
    <row r="85" spans="3:3" x14ac:dyDescent="0.35">
      <c r="C85" s="5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3A9AB-EAFF-4D69-BB5F-3826CCEE921C}">
  <dimension ref="C1:R26"/>
  <sheetViews>
    <sheetView topLeftCell="C1" workbookViewId="0">
      <selection activeCell="R14" sqref="R14"/>
    </sheetView>
  </sheetViews>
  <sheetFormatPr defaultRowHeight="14.5" x14ac:dyDescent="0.35"/>
  <cols>
    <col min="6" max="6" width="17" bestFit="1" customWidth="1"/>
    <col min="7" max="7" width="10.54296875" bestFit="1" customWidth="1"/>
    <col min="8" max="8" width="9.36328125" bestFit="1" customWidth="1"/>
    <col min="12" max="12" width="10.90625" bestFit="1" customWidth="1"/>
    <col min="13" max="13" width="7.54296875" customWidth="1"/>
    <col min="14" max="14" width="6.54296875" bestFit="1" customWidth="1"/>
    <col min="16" max="16" width="7.36328125" bestFit="1" customWidth="1"/>
    <col min="17" max="17" width="23.453125" bestFit="1" customWidth="1"/>
    <col min="18" max="18" width="21" bestFit="1" customWidth="1"/>
    <col min="19" max="19" width="9.54296875" bestFit="1" customWidth="1"/>
    <col min="20" max="20" width="4.54296875" bestFit="1" customWidth="1"/>
  </cols>
  <sheetData>
    <row r="1" spans="3:18" s="78" customFormat="1" ht="15.5" x14ac:dyDescent="0.35">
      <c r="C1" s="79" t="s">
        <v>170</v>
      </c>
    </row>
    <row r="2" spans="3:18" s="78" customFormat="1" ht="15.5" x14ac:dyDescent="0.35">
      <c r="C2" s="79"/>
    </row>
    <row r="3" spans="3:18" ht="33" x14ac:dyDescent="0.35">
      <c r="Q3" s="141" t="s">
        <v>185</v>
      </c>
      <c r="R3" s="142" t="s">
        <v>184</v>
      </c>
    </row>
    <row r="4" spans="3:18" x14ac:dyDescent="0.35">
      <c r="E4" s="179" t="s">
        <v>168</v>
      </c>
      <c r="I4" s="134" t="s">
        <v>171</v>
      </c>
      <c r="K4" s="179" t="s">
        <v>183</v>
      </c>
    </row>
    <row r="5" spans="3:18" ht="16.5" x14ac:dyDescent="0.35">
      <c r="E5" s="180"/>
      <c r="F5" t="s">
        <v>158</v>
      </c>
      <c r="G5">
        <v>18710</v>
      </c>
      <c r="H5" t="s">
        <v>159</v>
      </c>
      <c r="I5" s="135">
        <v>0.1</v>
      </c>
      <c r="K5" s="180"/>
      <c r="O5" s="134" t="s">
        <v>171</v>
      </c>
      <c r="P5" s="134" t="s">
        <v>187</v>
      </c>
      <c r="Q5" s="136" t="s">
        <v>176</v>
      </c>
      <c r="R5" s="137" t="s">
        <v>177</v>
      </c>
    </row>
    <row r="6" spans="3:18" x14ac:dyDescent="0.35">
      <c r="E6" s="180"/>
      <c r="F6" t="s">
        <v>160</v>
      </c>
      <c r="G6">
        <v>74.099999999999994</v>
      </c>
      <c r="H6" t="s">
        <v>161</v>
      </c>
      <c r="I6" s="135">
        <v>0.02</v>
      </c>
      <c r="K6" s="180"/>
      <c r="L6" t="s">
        <v>178</v>
      </c>
      <c r="M6">
        <v>200</v>
      </c>
      <c r="N6" t="s">
        <v>174</v>
      </c>
      <c r="O6" s="135">
        <v>0.4</v>
      </c>
      <c r="Q6" s="138"/>
      <c r="R6" s="139"/>
    </row>
    <row r="7" spans="3:18" x14ac:dyDescent="0.35">
      <c r="E7" s="181"/>
      <c r="F7" t="s">
        <v>113</v>
      </c>
      <c r="G7" s="131">
        <f>G5*G6/1000</f>
        <v>1386.4110000000001</v>
      </c>
      <c r="H7" t="s">
        <v>162</v>
      </c>
      <c r="I7" s="134"/>
      <c r="J7" s="129"/>
      <c r="K7" s="182"/>
      <c r="L7" t="s">
        <v>179</v>
      </c>
      <c r="M7">
        <v>500</v>
      </c>
      <c r="N7" t="s">
        <v>174</v>
      </c>
      <c r="O7" s="135">
        <v>0.3</v>
      </c>
      <c r="Q7" s="138"/>
      <c r="R7" s="139"/>
    </row>
    <row r="8" spans="3:18" x14ac:dyDescent="0.35">
      <c r="E8" s="181"/>
      <c r="F8" s="132" t="s">
        <v>40</v>
      </c>
      <c r="G8" s="133"/>
      <c r="I8" s="134"/>
      <c r="K8" s="180"/>
      <c r="L8" t="s">
        <v>180</v>
      </c>
      <c r="M8">
        <v>300</v>
      </c>
      <c r="N8" t="s">
        <v>174</v>
      </c>
      <c r="O8" s="135">
        <v>0.1</v>
      </c>
      <c r="Q8" s="138"/>
      <c r="R8" s="139"/>
    </row>
    <row r="9" spans="3:18" x14ac:dyDescent="0.35">
      <c r="E9" s="128"/>
      <c r="F9" s="132"/>
      <c r="I9" s="134"/>
      <c r="K9" s="180"/>
      <c r="L9" t="s">
        <v>181</v>
      </c>
      <c r="M9">
        <v>100</v>
      </c>
      <c r="N9" t="s">
        <v>174</v>
      </c>
      <c r="O9" s="135">
        <v>0.8</v>
      </c>
      <c r="Q9" s="138"/>
      <c r="R9" s="139"/>
    </row>
    <row r="10" spans="3:18" x14ac:dyDescent="0.35">
      <c r="I10" s="134"/>
      <c r="K10" s="180"/>
      <c r="L10" t="s">
        <v>182</v>
      </c>
      <c r="M10">
        <v>800</v>
      </c>
      <c r="N10" t="s">
        <v>174</v>
      </c>
      <c r="O10" s="135">
        <v>0.2</v>
      </c>
      <c r="Q10" s="138"/>
      <c r="R10" s="139"/>
    </row>
    <row r="11" spans="3:18" x14ac:dyDescent="0.35">
      <c r="E11" s="179" t="s">
        <v>169</v>
      </c>
      <c r="I11" s="134" t="s">
        <v>171</v>
      </c>
      <c r="K11" s="180"/>
      <c r="L11" t="s">
        <v>113</v>
      </c>
      <c r="M11">
        <f>SUM(M6:M10)</f>
        <v>1900</v>
      </c>
      <c r="N11" t="s">
        <v>174</v>
      </c>
      <c r="Q11" s="127"/>
      <c r="R11" s="139"/>
    </row>
    <row r="12" spans="3:18" x14ac:dyDescent="0.35">
      <c r="E12" s="180"/>
      <c r="F12" t="s">
        <v>158</v>
      </c>
      <c r="G12">
        <v>500</v>
      </c>
      <c r="H12" t="s">
        <v>163</v>
      </c>
      <c r="I12" s="135">
        <v>0.05</v>
      </c>
      <c r="K12" s="180"/>
      <c r="L12" s="132" t="s">
        <v>40</v>
      </c>
      <c r="M12" s="133"/>
      <c r="O12" s="130"/>
    </row>
    <row r="13" spans="3:18" x14ac:dyDescent="0.35">
      <c r="E13" s="180"/>
      <c r="F13" t="s">
        <v>164</v>
      </c>
      <c r="G13">
        <v>0.87</v>
      </c>
      <c r="H13" t="s">
        <v>165</v>
      </c>
      <c r="I13" s="135">
        <v>0.05</v>
      </c>
    </row>
    <row r="14" spans="3:18" x14ac:dyDescent="0.35">
      <c r="E14" s="180"/>
      <c r="F14" t="s">
        <v>160</v>
      </c>
      <c r="G14">
        <v>74.099999999999994</v>
      </c>
      <c r="H14" t="s">
        <v>161</v>
      </c>
      <c r="I14" s="135">
        <v>0.02</v>
      </c>
    </row>
    <row r="15" spans="3:18" ht="16.5" x14ac:dyDescent="0.35">
      <c r="E15" s="180"/>
      <c r="F15" t="s">
        <v>166</v>
      </c>
      <c r="G15">
        <v>43</v>
      </c>
      <c r="H15" t="s">
        <v>167</v>
      </c>
      <c r="I15" s="135">
        <v>0.04</v>
      </c>
      <c r="K15" s="179" t="s">
        <v>186</v>
      </c>
      <c r="O15" s="134" t="s">
        <v>171</v>
      </c>
      <c r="P15" s="134" t="s">
        <v>187</v>
      </c>
    </row>
    <row r="16" spans="3:18" x14ac:dyDescent="0.35">
      <c r="E16" s="180"/>
      <c r="F16" t="s">
        <v>113</v>
      </c>
      <c r="G16" s="131">
        <f>G12*G13*G15*G14/1000</f>
        <v>1386.0405000000001</v>
      </c>
      <c r="H16" t="s">
        <v>162</v>
      </c>
      <c r="K16" s="180"/>
      <c r="L16" t="s">
        <v>178</v>
      </c>
      <c r="M16">
        <v>500</v>
      </c>
      <c r="N16" t="s">
        <v>174</v>
      </c>
      <c r="O16" s="135">
        <v>0.3</v>
      </c>
    </row>
    <row r="17" spans="5:16" x14ac:dyDescent="0.35">
      <c r="E17" s="180"/>
      <c r="F17" s="132" t="s">
        <v>40</v>
      </c>
      <c r="G17" s="133"/>
      <c r="I17" s="134"/>
      <c r="J17" s="129"/>
      <c r="K17" s="182"/>
      <c r="L17" t="s">
        <v>179</v>
      </c>
      <c r="M17">
        <v>100</v>
      </c>
      <c r="N17" t="s">
        <v>174</v>
      </c>
      <c r="O17" s="135">
        <v>0.2</v>
      </c>
    </row>
    <row r="18" spans="5:16" x14ac:dyDescent="0.35">
      <c r="I18" s="134"/>
      <c r="K18" s="180"/>
      <c r="L18" t="s">
        <v>113</v>
      </c>
      <c r="M18">
        <f>M16-M17</f>
        <v>400</v>
      </c>
      <c r="N18" t="s">
        <v>174</v>
      </c>
    </row>
    <row r="19" spans="5:16" x14ac:dyDescent="0.35">
      <c r="I19" s="134"/>
      <c r="K19" s="180"/>
      <c r="L19" s="132" t="s">
        <v>40</v>
      </c>
      <c r="M19" s="133"/>
    </row>
    <row r="20" spans="5:16" x14ac:dyDescent="0.35">
      <c r="E20" s="179" t="s">
        <v>172</v>
      </c>
      <c r="I20" s="134" t="s">
        <v>171</v>
      </c>
    </row>
    <row r="21" spans="5:16" x14ac:dyDescent="0.35">
      <c r="E21" s="180"/>
      <c r="F21" t="s">
        <v>173</v>
      </c>
      <c r="G21">
        <v>7310</v>
      </c>
      <c r="H21" t="s">
        <v>174</v>
      </c>
      <c r="I21" s="135">
        <v>0.4</v>
      </c>
    </row>
    <row r="22" spans="5:16" ht="16.5" x14ac:dyDescent="0.35">
      <c r="E22" s="180"/>
      <c r="F22" t="s">
        <v>175</v>
      </c>
      <c r="G22">
        <v>5282</v>
      </c>
      <c r="H22" t="s">
        <v>174</v>
      </c>
      <c r="I22" s="135">
        <v>0.1</v>
      </c>
      <c r="K22" s="179" t="s">
        <v>188</v>
      </c>
      <c r="O22" s="134" t="s">
        <v>171</v>
      </c>
      <c r="P22" s="134" t="s">
        <v>187</v>
      </c>
    </row>
    <row r="23" spans="5:16" x14ac:dyDescent="0.35">
      <c r="E23" s="180"/>
      <c r="F23" t="s">
        <v>113</v>
      </c>
      <c r="G23">
        <f>SUM(G21:G22)</f>
        <v>12592</v>
      </c>
      <c r="H23" t="s">
        <v>174</v>
      </c>
      <c r="I23" s="130"/>
      <c r="K23" s="180"/>
      <c r="L23" t="s">
        <v>178</v>
      </c>
      <c r="M23">
        <v>500</v>
      </c>
      <c r="N23" t="s">
        <v>174</v>
      </c>
      <c r="O23" s="135">
        <v>0.3</v>
      </c>
    </row>
    <row r="24" spans="5:16" x14ac:dyDescent="0.35">
      <c r="E24" s="180"/>
      <c r="F24" s="132" t="s">
        <v>40</v>
      </c>
      <c r="G24" s="133"/>
      <c r="K24" s="182"/>
      <c r="L24" t="s">
        <v>179</v>
      </c>
      <c r="M24">
        <v>400</v>
      </c>
      <c r="N24" t="s">
        <v>174</v>
      </c>
      <c r="O24" s="135">
        <v>0.2</v>
      </c>
    </row>
    <row r="25" spans="5:16" x14ac:dyDescent="0.35">
      <c r="K25" s="180"/>
      <c r="L25" t="s">
        <v>113</v>
      </c>
      <c r="M25">
        <f>M23-M24</f>
        <v>100</v>
      </c>
      <c r="N25" t="s">
        <v>174</v>
      </c>
    </row>
    <row r="26" spans="5:16" x14ac:dyDescent="0.35">
      <c r="K26" s="180"/>
      <c r="L26" s="132" t="s">
        <v>40</v>
      </c>
      <c r="M26" s="133"/>
    </row>
  </sheetData>
  <phoneticPr fontId="3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F3E3F-A6D5-4587-B014-D1A41F792304}">
  <dimension ref="A1:U27"/>
  <sheetViews>
    <sheetView workbookViewId="0">
      <selection activeCell="R18" sqref="R18"/>
    </sheetView>
  </sheetViews>
  <sheetFormatPr defaultRowHeight="14.5" x14ac:dyDescent="0.35"/>
  <cols>
    <col min="2" max="2" width="6.81640625" bestFit="1" customWidth="1"/>
    <col min="3" max="3" width="8.54296875" bestFit="1" customWidth="1"/>
    <col min="4" max="5" width="10.6328125" bestFit="1" customWidth="1"/>
    <col min="6" max="6" width="11.36328125" bestFit="1" customWidth="1"/>
    <col min="7" max="7" width="12.36328125" customWidth="1"/>
    <col min="8" max="8" width="3.54296875" bestFit="1" customWidth="1"/>
    <col min="9" max="9" width="3.54296875" customWidth="1"/>
    <col min="10" max="10" width="6.81640625" bestFit="1" customWidth="1"/>
    <col min="11" max="11" width="8.54296875" bestFit="1" customWidth="1"/>
    <col min="12" max="12" width="10.6328125" bestFit="1" customWidth="1"/>
    <col min="13" max="13" width="10.81640625" customWidth="1"/>
    <col min="14" max="14" width="10.6328125" customWidth="1"/>
    <col min="15" max="16" width="10.453125" bestFit="1" customWidth="1"/>
    <col min="17" max="18" width="13" customWidth="1"/>
  </cols>
  <sheetData>
    <row r="1" spans="1:21" s="78" customFormat="1" ht="15.5" x14ac:dyDescent="0.35">
      <c r="A1" s="79" t="s">
        <v>221</v>
      </c>
    </row>
    <row r="2" spans="1:21" s="4" customFormat="1" x14ac:dyDescent="0.35"/>
    <row r="3" spans="1:21" s="140" customFormat="1" ht="43.5" x14ac:dyDescent="0.35">
      <c r="B3" s="143" t="s">
        <v>189</v>
      </c>
      <c r="C3" s="143" t="s">
        <v>190</v>
      </c>
      <c r="D3" s="143" t="s">
        <v>191</v>
      </c>
      <c r="E3" s="143" t="s">
        <v>192</v>
      </c>
      <c r="F3" s="143" t="s">
        <v>193</v>
      </c>
      <c r="G3" s="143" t="s">
        <v>177</v>
      </c>
      <c r="H3" s="4"/>
      <c r="I3" s="4"/>
      <c r="J3" s="143" t="s">
        <v>189</v>
      </c>
      <c r="K3" s="143" t="s">
        <v>190</v>
      </c>
      <c r="L3" s="143" t="s">
        <v>191</v>
      </c>
      <c r="M3" s="143" t="s">
        <v>194</v>
      </c>
      <c r="N3" s="143" t="s">
        <v>195</v>
      </c>
      <c r="O3" s="143" t="s">
        <v>196</v>
      </c>
      <c r="P3" s="143" t="s">
        <v>197</v>
      </c>
      <c r="Q3" s="143" t="s">
        <v>198</v>
      </c>
      <c r="R3" s="143" t="s">
        <v>199</v>
      </c>
      <c r="S3" s="144"/>
      <c r="T3" s="144"/>
      <c r="U3" s="144"/>
    </row>
    <row r="4" spans="1:21" s="140" customFormat="1" ht="33" x14ac:dyDescent="0.35">
      <c r="B4" s="143"/>
      <c r="C4" s="143"/>
      <c r="D4" s="143" t="s">
        <v>200</v>
      </c>
      <c r="E4" s="143" t="s">
        <v>201</v>
      </c>
      <c r="F4" s="143" t="s">
        <v>202</v>
      </c>
      <c r="G4" s="143" t="s">
        <v>203</v>
      </c>
      <c r="H4" s="4"/>
      <c r="I4" s="4"/>
      <c r="J4" s="143"/>
      <c r="K4" s="143"/>
      <c r="L4" s="143" t="s">
        <v>200</v>
      </c>
      <c r="M4" s="186" t="s">
        <v>201</v>
      </c>
      <c r="N4" s="186"/>
      <c r="O4" s="186" t="s">
        <v>202</v>
      </c>
      <c r="P4" s="186"/>
      <c r="Q4" s="186" t="s">
        <v>203</v>
      </c>
      <c r="R4" s="186"/>
      <c r="S4" s="144"/>
      <c r="T4" s="144"/>
      <c r="U4" s="144"/>
    </row>
    <row r="5" spans="1:21" x14ac:dyDescent="0.35">
      <c r="A5" s="4"/>
      <c r="B5" s="50" t="s">
        <v>204</v>
      </c>
      <c r="C5" s="50">
        <v>100</v>
      </c>
      <c r="D5" s="145">
        <v>0.03</v>
      </c>
      <c r="E5" s="145">
        <v>0.05</v>
      </c>
      <c r="F5" s="146">
        <f>SQRT(D5^2+E5^2)</f>
        <v>5.8309518948453008E-2</v>
      </c>
      <c r="G5" s="147">
        <f>(C5*F5)^2/$C$10^2</f>
        <v>1.3758586976930899E-3</v>
      </c>
      <c r="H5" s="4"/>
      <c r="I5" s="148"/>
      <c r="J5" s="50" t="s">
        <v>204</v>
      </c>
      <c r="K5" s="50">
        <v>100</v>
      </c>
      <c r="L5" s="145">
        <v>0.03</v>
      </c>
      <c r="M5" s="157">
        <v>-0.05</v>
      </c>
      <c r="N5" s="149">
        <v>0.05</v>
      </c>
      <c r="O5" s="158">
        <f>SQRT(L5^2+M5^2)</f>
        <v>5.8309518948453008E-2</v>
      </c>
      <c r="P5" s="150">
        <f>SQRT(L5^2+N5^2)</f>
        <v>5.8309518948453008E-2</v>
      </c>
      <c r="Q5" s="159">
        <f>(K5*O5)^2/$K$10^2</f>
        <v>1.3758586976930899E-3</v>
      </c>
      <c r="R5" s="151">
        <f>(K5*P5)^2/$K$10^2</f>
        <v>1.3758586976930899E-3</v>
      </c>
      <c r="S5" s="148"/>
      <c r="T5" s="4"/>
      <c r="U5" s="4"/>
    </row>
    <row r="6" spans="1:21" x14ac:dyDescent="0.35">
      <c r="A6" s="4"/>
      <c r="B6" s="50" t="s">
        <v>205</v>
      </c>
      <c r="C6" s="50">
        <v>5</v>
      </c>
      <c r="D6" s="145">
        <v>0.03</v>
      </c>
      <c r="E6" s="145">
        <v>0.75</v>
      </c>
      <c r="F6" s="146">
        <f t="shared" ref="F6:F9" si="0">SQRT(D6^2+E6^2)</f>
        <v>0.75059976019180819</v>
      </c>
      <c r="G6" s="147">
        <f t="shared" ref="G6:G9" si="1">(C6*F6)^2/$C$10^2</f>
        <v>5.6996969873550503E-4</v>
      </c>
      <c r="H6" s="4"/>
      <c r="I6" s="148"/>
      <c r="J6" s="50" t="s">
        <v>205</v>
      </c>
      <c r="K6" s="50">
        <v>5</v>
      </c>
      <c r="L6" s="145">
        <v>0.03</v>
      </c>
      <c r="M6" s="157">
        <v>-0.5</v>
      </c>
      <c r="N6" s="149">
        <v>1</v>
      </c>
      <c r="O6" s="158">
        <f t="shared" ref="O6:O9" si="2">SQRT(L6^2+M6^2)</f>
        <v>0.50089919145472772</v>
      </c>
      <c r="P6" s="150">
        <f t="shared" ref="P6:P9" si="3">SQRT(L6^2+N6^2)</f>
        <v>1.0004498987955368</v>
      </c>
      <c r="Q6" s="159">
        <f t="shared" ref="Q6:Q9" si="4">(K6*O6)^2/$K$10^2</f>
        <v>2.5382569650823249E-4</v>
      </c>
      <c r="R6" s="151">
        <f t="shared" ref="R6:R9" si="5">(K6*P6)^2/$K$10^2</f>
        <v>1.0125713018536864E-3</v>
      </c>
      <c r="S6" s="148"/>
      <c r="T6" s="4"/>
      <c r="U6" s="4"/>
    </row>
    <row r="7" spans="1:21" x14ac:dyDescent="0.35">
      <c r="A7" s="4"/>
      <c r="B7" s="50" t="s">
        <v>206</v>
      </c>
      <c r="C7" s="50">
        <v>28</v>
      </c>
      <c r="D7" s="145">
        <v>0.03</v>
      </c>
      <c r="E7" s="145">
        <v>0.45</v>
      </c>
      <c r="F7" s="146">
        <f t="shared" si="0"/>
        <v>0.45099889135118726</v>
      </c>
      <c r="G7" s="147">
        <f t="shared" si="1"/>
        <v>6.4530039042013879E-3</v>
      </c>
      <c r="H7" s="4"/>
      <c r="I7" s="148"/>
      <c r="J7" s="50" t="s">
        <v>206</v>
      </c>
      <c r="K7" s="50">
        <v>28</v>
      </c>
      <c r="L7" s="145">
        <v>0.03</v>
      </c>
      <c r="M7" s="157">
        <v>-0.3</v>
      </c>
      <c r="N7" s="149">
        <v>0.6</v>
      </c>
      <c r="O7" s="158">
        <f t="shared" si="2"/>
        <v>0.30149626863362672</v>
      </c>
      <c r="P7" s="150">
        <f t="shared" si="3"/>
        <v>0.60074953183502355</v>
      </c>
      <c r="Q7" s="159">
        <f t="shared" si="4"/>
        <v>2.8838645766563727E-3</v>
      </c>
      <c r="R7" s="151">
        <f t="shared" si="5"/>
        <v>1.1449798962764407E-2</v>
      </c>
      <c r="S7" s="148"/>
      <c r="T7" s="4"/>
      <c r="U7" s="4"/>
    </row>
    <row r="8" spans="1:21" x14ac:dyDescent="0.35">
      <c r="A8" s="4"/>
      <c r="B8" s="50" t="s">
        <v>207</v>
      </c>
      <c r="C8" s="50">
        <v>3.2</v>
      </c>
      <c r="D8" s="145">
        <v>0.03</v>
      </c>
      <c r="E8" s="145">
        <v>1</v>
      </c>
      <c r="F8" s="146">
        <f t="shared" si="0"/>
        <v>1.0004498987955368</v>
      </c>
      <c r="G8" s="147">
        <f t="shared" si="1"/>
        <v>4.1474920523926992E-4</v>
      </c>
      <c r="H8" s="4"/>
      <c r="I8" s="148"/>
      <c r="J8" s="50" t="s">
        <v>207</v>
      </c>
      <c r="K8" s="50">
        <v>3.2</v>
      </c>
      <c r="L8" s="145">
        <v>0.03</v>
      </c>
      <c r="M8" s="157">
        <v>-1</v>
      </c>
      <c r="N8" s="149">
        <v>9</v>
      </c>
      <c r="O8" s="158">
        <f t="shared" si="2"/>
        <v>1.0004498987955368</v>
      </c>
      <c r="P8" s="150">
        <f t="shared" si="3"/>
        <v>9.0000499998611119</v>
      </c>
      <c r="Q8" s="159">
        <f t="shared" si="4"/>
        <v>4.1474920523926992E-4</v>
      </c>
      <c r="R8" s="151">
        <f t="shared" si="5"/>
        <v>3.3564850533185725E-2</v>
      </c>
      <c r="S8" s="148"/>
      <c r="T8" s="4"/>
      <c r="U8" s="4"/>
    </row>
    <row r="9" spans="1:21" x14ac:dyDescent="0.35">
      <c r="A9" s="4"/>
      <c r="B9" s="50" t="s">
        <v>208</v>
      </c>
      <c r="C9" s="50">
        <v>21</v>
      </c>
      <c r="D9" s="145">
        <v>0.03</v>
      </c>
      <c r="E9" s="145">
        <v>0.1</v>
      </c>
      <c r="F9" s="146">
        <f t="shared" si="0"/>
        <v>0.1044030650891055</v>
      </c>
      <c r="G9" s="147">
        <f t="shared" si="1"/>
        <v>1.9451809335120334E-4</v>
      </c>
      <c r="H9" s="4"/>
      <c r="I9" s="148"/>
      <c r="J9" s="50" t="s">
        <v>208</v>
      </c>
      <c r="K9" s="50">
        <v>21</v>
      </c>
      <c r="L9" s="145">
        <v>0.03</v>
      </c>
      <c r="M9" s="157">
        <v>-0.1</v>
      </c>
      <c r="N9" s="149">
        <v>0.1</v>
      </c>
      <c r="O9" s="158">
        <f t="shared" si="2"/>
        <v>0.1044030650891055</v>
      </c>
      <c r="P9" s="150">
        <f t="shared" si="3"/>
        <v>0.1044030650891055</v>
      </c>
      <c r="Q9" s="159">
        <f t="shared" si="4"/>
        <v>1.9451809335120334E-4</v>
      </c>
      <c r="R9" s="151">
        <f t="shared" si="5"/>
        <v>1.9451809335120334E-4</v>
      </c>
      <c r="S9" s="148"/>
      <c r="T9" s="4"/>
      <c r="U9" s="4"/>
    </row>
    <row r="10" spans="1:21" x14ac:dyDescent="0.35">
      <c r="A10" s="4"/>
      <c r="B10" s="4"/>
      <c r="C10" s="152">
        <v>157.19999999999999</v>
      </c>
      <c r="D10" s="4"/>
      <c r="E10" s="4"/>
      <c r="F10" s="4"/>
      <c r="G10" s="153">
        <f>SUM(G5:G9)</f>
        <v>9.0080995992204566E-3</v>
      </c>
      <c r="H10" s="4"/>
      <c r="I10" s="148"/>
      <c r="J10" s="4"/>
      <c r="K10" s="152">
        <v>157.19999999999999</v>
      </c>
      <c r="L10" s="4"/>
      <c r="M10" s="4"/>
      <c r="N10" s="4"/>
      <c r="O10" s="4"/>
      <c r="P10" s="4"/>
      <c r="Q10" s="160">
        <f t="shared" ref="Q10:R10" si="6">SUM(Q5:Q9)</f>
        <v>5.1228162694481683E-3</v>
      </c>
      <c r="R10" s="154">
        <f t="shared" si="6"/>
        <v>4.7597597588848115E-2</v>
      </c>
      <c r="S10" s="148"/>
      <c r="T10" s="4"/>
      <c r="U10" s="4"/>
    </row>
    <row r="11" spans="1:21" x14ac:dyDescent="0.35">
      <c r="A11" s="4"/>
      <c r="B11" s="4"/>
      <c r="C11" s="4"/>
      <c r="D11" s="4"/>
      <c r="E11" s="4"/>
      <c r="F11" s="4"/>
      <c r="G11" s="155">
        <f>SQRT(G10)</f>
        <v>9.491100884102148E-2</v>
      </c>
      <c r="H11" s="4"/>
      <c r="I11" s="8"/>
      <c r="J11" s="4"/>
      <c r="K11" s="4"/>
      <c r="L11" s="4"/>
      <c r="M11" s="4"/>
      <c r="N11" s="4"/>
      <c r="O11" s="4"/>
      <c r="P11" s="4"/>
      <c r="Q11" s="161">
        <f>-SQRT(Q10)</f>
        <v>-7.1573851855605539E-2</v>
      </c>
      <c r="R11" s="156">
        <f t="shared" ref="R11" si="7">SQRT(R10)</f>
        <v>0.21816873650651258</v>
      </c>
      <c r="S11" s="4"/>
      <c r="T11" s="4"/>
      <c r="U11" s="4"/>
    </row>
    <row r="12" spans="1:21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3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3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3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x14ac:dyDescent="0.3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x14ac:dyDescent="0.35">
      <c r="A27" s="4"/>
      <c r="B27" s="4"/>
      <c r="C27" s="4"/>
      <c r="D27" s="4"/>
      <c r="E27" s="4"/>
      <c r="F27" s="4"/>
    </row>
  </sheetData>
  <mergeCells count="3">
    <mergeCell ref="M4:N4"/>
    <mergeCell ref="O4:P4"/>
    <mergeCell ref="Q4:R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103EF-C1CC-4683-A842-9DA1F4015115}">
  <dimension ref="A1:I15"/>
  <sheetViews>
    <sheetView workbookViewId="0">
      <selection activeCell="M8" sqref="M8"/>
    </sheetView>
  </sheetViews>
  <sheetFormatPr defaultColWidth="8.90625" defaultRowHeight="14.5" x14ac:dyDescent="0.35"/>
  <cols>
    <col min="1" max="2" width="8.90625" style="4"/>
    <col min="3" max="3" width="10.1796875" style="4" customWidth="1"/>
    <col min="4" max="4" width="12.453125" style="4" customWidth="1"/>
    <col min="5" max="5" width="5.36328125" style="4" bestFit="1" customWidth="1"/>
    <col min="6" max="6" width="10.6328125" style="4" bestFit="1" customWidth="1"/>
    <col min="7" max="7" width="7.453125" style="4" customWidth="1"/>
    <col min="8" max="8" width="8.453125" style="4" customWidth="1"/>
    <col min="9" max="9" width="10.90625" style="4" bestFit="1" customWidth="1"/>
    <col min="10" max="16384" width="8.90625" style="4"/>
  </cols>
  <sheetData>
    <row r="1" spans="1:9" s="78" customFormat="1" ht="15.5" x14ac:dyDescent="0.35">
      <c r="A1" s="79" t="s">
        <v>222</v>
      </c>
    </row>
    <row r="3" spans="1:9" ht="63" customHeight="1" x14ac:dyDescent="0.35">
      <c r="B3" s="143" t="s">
        <v>209</v>
      </c>
      <c r="C3" s="143" t="s">
        <v>190</v>
      </c>
      <c r="D3" s="143" t="s">
        <v>210</v>
      </c>
      <c r="E3" s="143" t="s">
        <v>211</v>
      </c>
      <c r="F3" s="143" t="s">
        <v>212</v>
      </c>
      <c r="G3" s="143" t="s">
        <v>213</v>
      </c>
      <c r="H3" s="143" t="s">
        <v>214</v>
      </c>
      <c r="I3" s="143" t="s">
        <v>215</v>
      </c>
    </row>
    <row r="4" spans="1:9" x14ac:dyDescent="0.35">
      <c r="B4" s="170" t="s">
        <v>180</v>
      </c>
      <c r="C4" s="171">
        <v>28</v>
      </c>
      <c r="D4" s="172">
        <f t="shared" ref="D4:D13" si="0">ABS(C4)</f>
        <v>28</v>
      </c>
      <c r="E4" s="173">
        <f t="shared" ref="E4:E13" si="1">D4/$D$14</f>
        <v>0.10566037735849057</v>
      </c>
      <c r="F4" s="177">
        <v>0.5</v>
      </c>
      <c r="G4" s="174">
        <f t="shared" ref="G4:G13" si="2">E4*F4</f>
        <v>5.2830188679245285E-2</v>
      </c>
      <c r="H4" s="175">
        <f t="shared" ref="H4:H13" si="3">G4/$G$14</f>
        <v>0.27717283706196788</v>
      </c>
      <c r="I4" s="176">
        <f>H4</f>
        <v>0.27717283706196788</v>
      </c>
    </row>
    <row r="5" spans="1:9" x14ac:dyDescent="0.35">
      <c r="B5" s="170" t="s">
        <v>216</v>
      </c>
      <c r="C5" s="171">
        <v>8</v>
      </c>
      <c r="D5" s="172">
        <f t="shared" si="0"/>
        <v>8</v>
      </c>
      <c r="E5" s="173">
        <f t="shared" si="1"/>
        <v>3.0188679245283019E-2</v>
      </c>
      <c r="F5" s="177">
        <v>1</v>
      </c>
      <c r="G5" s="174">
        <f t="shared" si="2"/>
        <v>3.0188679245283019E-2</v>
      </c>
      <c r="H5" s="175">
        <f t="shared" si="3"/>
        <v>0.15838447832112451</v>
      </c>
      <c r="I5" s="176">
        <f t="shared" ref="I5:I13" si="4">I4+H5</f>
        <v>0.43555731538309239</v>
      </c>
    </row>
    <row r="6" spans="1:9" x14ac:dyDescent="0.35">
      <c r="B6" s="170" t="s">
        <v>178</v>
      </c>
      <c r="C6" s="171">
        <v>80</v>
      </c>
      <c r="D6" s="172">
        <f t="shared" si="0"/>
        <v>80</v>
      </c>
      <c r="E6" s="173">
        <f t="shared" si="1"/>
        <v>0.30188679245283018</v>
      </c>
      <c r="F6" s="177">
        <v>0.08</v>
      </c>
      <c r="G6" s="174">
        <f t="shared" si="2"/>
        <v>2.4150943396226414E-2</v>
      </c>
      <c r="H6" s="175">
        <f t="shared" si="3"/>
        <v>0.1267075826568996</v>
      </c>
      <c r="I6" s="176">
        <f t="shared" si="4"/>
        <v>0.56226489803999202</v>
      </c>
    </row>
    <row r="7" spans="1:9" x14ac:dyDescent="0.35">
      <c r="B7" s="170" t="s">
        <v>182</v>
      </c>
      <c r="C7" s="171">
        <v>37</v>
      </c>
      <c r="D7" s="172">
        <f t="shared" si="0"/>
        <v>37</v>
      </c>
      <c r="E7" s="173">
        <f t="shared" si="1"/>
        <v>0.13962264150943396</v>
      </c>
      <c r="F7" s="177">
        <v>0.15</v>
      </c>
      <c r="G7" s="174">
        <f t="shared" si="2"/>
        <v>2.0943396226415095E-2</v>
      </c>
      <c r="H7" s="175">
        <f t="shared" si="3"/>
        <v>0.10987923183528013</v>
      </c>
      <c r="I7" s="176">
        <f t="shared" si="4"/>
        <v>0.67214412987527217</v>
      </c>
    </row>
    <row r="8" spans="1:9" x14ac:dyDescent="0.35">
      <c r="B8" s="170" t="s">
        <v>217</v>
      </c>
      <c r="C8" s="171">
        <v>19</v>
      </c>
      <c r="D8" s="172">
        <f t="shared" si="0"/>
        <v>19</v>
      </c>
      <c r="E8" s="173">
        <f t="shared" si="1"/>
        <v>7.1698113207547168E-2</v>
      </c>
      <c r="F8" s="177">
        <v>0.25</v>
      </c>
      <c r="G8" s="174">
        <f t="shared" si="2"/>
        <v>1.7924528301886792E-2</v>
      </c>
      <c r="H8" s="175">
        <f t="shared" si="3"/>
        <v>9.4040784003167677E-2</v>
      </c>
      <c r="I8" s="176">
        <f t="shared" si="4"/>
        <v>0.76618491387843979</v>
      </c>
    </row>
    <row r="9" spans="1:9" x14ac:dyDescent="0.35">
      <c r="B9" s="170" t="s">
        <v>179</v>
      </c>
      <c r="C9" s="171">
        <v>5</v>
      </c>
      <c r="D9" s="172">
        <f t="shared" si="0"/>
        <v>5</v>
      </c>
      <c r="E9" s="173">
        <f t="shared" si="1"/>
        <v>1.8867924528301886E-2</v>
      </c>
      <c r="F9" s="177">
        <v>0.75</v>
      </c>
      <c r="G9" s="174">
        <f t="shared" si="2"/>
        <v>1.4150943396226415E-2</v>
      </c>
      <c r="H9" s="175">
        <f t="shared" si="3"/>
        <v>7.424272421302712E-2</v>
      </c>
      <c r="I9" s="176">
        <f t="shared" si="4"/>
        <v>0.84042763809146692</v>
      </c>
    </row>
    <row r="10" spans="1:9" x14ac:dyDescent="0.35">
      <c r="B10" s="170" t="s">
        <v>181</v>
      </c>
      <c r="C10" s="171">
        <v>-15</v>
      </c>
      <c r="D10" s="172">
        <f t="shared" si="0"/>
        <v>15</v>
      </c>
      <c r="E10" s="173">
        <f t="shared" si="1"/>
        <v>5.6603773584905662E-2</v>
      </c>
      <c r="F10" s="177">
        <v>0.2</v>
      </c>
      <c r="G10" s="174">
        <f t="shared" si="2"/>
        <v>1.1320754716981133E-2</v>
      </c>
      <c r="H10" s="175">
        <f t="shared" si="3"/>
        <v>5.9394179370421699E-2</v>
      </c>
      <c r="I10" s="176">
        <f t="shared" si="4"/>
        <v>0.89982181746188861</v>
      </c>
    </row>
    <row r="11" spans="1:9" x14ac:dyDescent="0.35">
      <c r="B11" s="50" t="s">
        <v>218</v>
      </c>
      <c r="C11" s="162">
        <v>3</v>
      </c>
      <c r="D11" s="163">
        <f t="shared" si="0"/>
        <v>3</v>
      </c>
      <c r="E11" s="164">
        <f t="shared" si="1"/>
        <v>1.1320754716981131E-2</v>
      </c>
      <c r="F11" s="178">
        <v>0.8</v>
      </c>
      <c r="G11" s="168">
        <f t="shared" si="2"/>
        <v>9.0566037735849061E-3</v>
      </c>
      <c r="H11" s="169">
        <f t="shared" si="3"/>
        <v>4.7515343496337355E-2</v>
      </c>
      <c r="I11" s="165">
        <f t="shared" si="4"/>
        <v>0.94733716095822595</v>
      </c>
    </row>
    <row r="12" spans="1:9" x14ac:dyDescent="0.35">
      <c r="B12" s="50" t="s">
        <v>219</v>
      </c>
      <c r="C12" s="162">
        <v>21</v>
      </c>
      <c r="D12" s="163">
        <f t="shared" si="0"/>
        <v>21</v>
      </c>
      <c r="E12" s="164">
        <f t="shared" si="1"/>
        <v>7.9245283018867921E-2</v>
      </c>
      <c r="F12" s="178">
        <v>0.08</v>
      </c>
      <c r="G12" s="168">
        <f t="shared" si="2"/>
        <v>6.3396226415094337E-3</v>
      </c>
      <c r="H12" s="169">
        <f t="shared" si="3"/>
        <v>3.3260740447436148E-2</v>
      </c>
      <c r="I12" s="165">
        <f t="shared" si="4"/>
        <v>0.98059790140566205</v>
      </c>
    </row>
    <row r="13" spans="1:9" x14ac:dyDescent="0.35">
      <c r="B13" s="50" t="s">
        <v>220</v>
      </c>
      <c r="C13" s="162">
        <v>49</v>
      </c>
      <c r="D13" s="163">
        <f t="shared" si="0"/>
        <v>49</v>
      </c>
      <c r="E13" s="164">
        <f t="shared" si="1"/>
        <v>0.18490566037735848</v>
      </c>
      <c r="F13" s="178">
        <v>0.02</v>
      </c>
      <c r="G13" s="168">
        <f t="shared" si="2"/>
        <v>3.6981132075471698E-3</v>
      </c>
      <c r="H13" s="169">
        <f t="shared" si="3"/>
        <v>1.9402098594337752E-2</v>
      </c>
      <c r="I13" s="165">
        <f t="shared" si="4"/>
        <v>0.99999999999999978</v>
      </c>
    </row>
    <row r="14" spans="1:9" x14ac:dyDescent="0.35">
      <c r="C14" s="152">
        <f>SUM(C4:C13)</f>
        <v>235</v>
      </c>
      <c r="D14" s="152">
        <f>SUM(D4:D13)</f>
        <v>265</v>
      </c>
      <c r="E14" s="152"/>
      <c r="G14" s="106">
        <f>SUM(G4:G13)</f>
        <v>0.19060377358490568</v>
      </c>
      <c r="H14" s="166"/>
    </row>
    <row r="15" spans="1:9" x14ac:dyDescent="0.35">
      <c r="H15" s="16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686A3C469E8440AAC1BEDDCBC67548" ma:contentTypeVersion="" ma:contentTypeDescription="Create a new document." ma:contentTypeScope="" ma:versionID="c737824095a15ad2f773a4df98eb664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384c6cc0088fcedbaf6edaf557def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65A7A9-9839-4248-8934-1AB7DB57DE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A7D58-B169-4347-809E-80F262C218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54195FC-4FBC-4E27-A3DE-F0AB4F7397A6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Census energy series</vt:lpstr>
      <vt:lpstr>Census elec corr</vt:lpstr>
      <vt:lpstr>Sampling STD vs SE</vt:lpstr>
      <vt:lpstr>C stock uncertainty</vt:lpstr>
      <vt:lpstr>_@RISKFitInformation</vt:lpstr>
      <vt:lpstr>Statistical Aluminium</vt:lpstr>
      <vt:lpstr>Linear Error Propagation</vt:lpstr>
      <vt:lpstr>Combined and asymmetric</vt:lpstr>
      <vt:lpstr>Key category</vt:lpstr>
      <vt:lpstr>Surrogate</vt:lpstr>
      <vt:lpstr>Interpolation-Extrapolation</vt:lpstr>
      <vt:lpstr>Comparison LEP vs MCS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DNCC 3</dc:creator>
  <cp:lastModifiedBy>Sabin Guendehou</cp:lastModifiedBy>
  <dcterms:created xsi:type="dcterms:W3CDTF">2015-06-05T18:17:20Z</dcterms:created>
  <dcterms:modified xsi:type="dcterms:W3CDTF">2024-02-20T14:52:54Z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0x010100B5686A3C469E8440AAC1BEDDCBC67548</vt:lpwstr>
  </property>
</Properties>
</file>